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640"/>
  </bookViews>
  <sheets>
    <sheet name="Wedding Overview" sheetId="1" r:id="rId1"/>
    <sheet name="Summary of Weddings &amp; Functions" sheetId="4" r:id="rId2"/>
    <sheet name="Business on the books" sheetId="2" r:id="rId3"/>
    <sheet name="ADR  OCC" sheetId="5" r:id="rId4"/>
  </sheets>
  <definedNames>
    <definedName name="_xlnm.Print_Area" localSheetId="2">'Business on the books'!$A$1:$R$23</definedName>
    <definedName name="_xlnm.Print_Area" localSheetId="1">'Summary of Weddings &amp; Functions'!$A$1:$Q$34</definedName>
    <definedName name="_xlnm.Print_Area" localSheetId="0">'Wedding Overview'!$A$1:$S$32</definedName>
  </definedNames>
  <calcPr calcId="125725"/>
</workbook>
</file>

<file path=xl/calcChain.xml><?xml version="1.0" encoding="utf-8"?>
<calcChain xmlns="http://schemas.openxmlformats.org/spreadsheetml/2006/main">
  <c r="Z6" i="5"/>
  <c r="AA6"/>
  <c r="AB6"/>
  <c r="N6"/>
  <c r="M6"/>
  <c r="L6"/>
  <c r="K6"/>
  <c r="J6"/>
  <c r="I6"/>
  <c r="H6"/>
  <c r="G6"/>
  <c r="F6"/>
  <c r="E6"/>
  <c r="D6"/>
  <c r="C6"/>
  <c r="Y6"/>
  <c r="W6"/>
  <c r="V6"/>
  <c r="U6"/>
  <c r="R6"/>
  <c r="Q6"/>
  <c r="X6"/>
  <c r="T6"/>
  <c r="S6"/>
  <c r="O6"/>
  <c r="P11" i="4" l="1"/>
  <c r="F28" i="1"/>
  <c r="P29" i="4"/>
  <c r="P19"/>
  <c r="C29"/>
  <c r="O24"/>
  <c r="O27"/>
  <c r="O26"/>
  <c r="O25"/>
  <c r="O17"/>
  <c r="O16"/>
  <c r="O15"/>
  <c r="O14"/>
  <c r="O7"/>
  <c r="O8"/>
  <c r="O9"/>
  <c r="O6"/>
  <c r="L23" i="1"/>
  <c r="L8"/>
  <c r="L9"/>
  <c r="L10"/>
  <c r="L11"/>
  <c r="L12"/>
  <c r="L13"/>
  <c r="L14"/>
  <c r="L15"/>
  <c r="L16"/>
  <c r="L17"/>
  <c r="L18"/>
  <c r="L19"/>
  <c r="L20"/>
  <c r="L21"/>
  <c r="L22"/>
  <c r="L7"/>
  <c r="C15" i="2"/>
  <c r="O17"/>
  <c r="F24" i="1"/>
  <c r="M24"/>
  <c r="G24" l="1"/>
  <c r="F29" s="1"/>
  <c r="F30" s="1"/>
  <c r="O11"/>
  <c r="O10"/>
  <c r="O9"/>
  <c r="O8"/>
  <c r="O7"/>
  <c r="O12"/>
  <c r="O13"/>
  <c r="O14"/>
  <c r="O15"/>
  <c r="O16"/>
  <c r="O17"/>
  <c r="O18"/>
  <c r="O19"/>
  <c r="O20"/>
  <c r="O21"/>
  <c r="O22"/>
  <c r="O23"/>
  <c r="N29" i="4"/>
  <c r="M29"/>
  <c r="L29"/>
  <c r="K29"/>
  <c r="J29"/>
  <c r="I29"/>
  <c r="H29"/>
  <c r="G29"/>
  <c r="F29"/>
  <c r="E29"/>
  <c r="D29"/>
  <c r="C19"/>
  <c r="N19"/>
  <c r="M19"/>
  <c r="M21" s="1"/>
  <c r="L19"/>
  <c r="K19"/>
  <c r="K21" s="1"/>
  <c r="J19"/>
  <c r="I19"/>
  <c r="I21" s="1"/>
  <c r="H19"/>
  <c r="G19"/>
  <c r="G21" s="1"/>
  <c r="F19"/>
  <c r="E19"/>
  <c r="E21" s="1"/>
  <c r="D19"/>
  <c r="D11"/>
  <c r="D21" s="1"/>
  <c r="D31" s="1"/>
  <c r="E11"/>
  <c r="F11"/>
  <c r="F21" s="1"/>
  <c r="F31" s="1"/>
  <c r="G11"/>
  <c r="H11"/>
  <c r="H21" s="1"/>
  <c r="H31" s="1"/>
  <c r="I11"/>
  <c r="J11"/>
  <c r="J21" s="1"/>
  <c r="J31" s="1"/>
  <c r="K11"/>
  <c r="L11"/>
  <c r="L21" s="1"/>
  <c r="L31" s="1"/>
  <c r="M11"/>
  <c r="N11"/>
  <c r="N21" s="1"/>
  <c r="N31" s="1"/>
  <c r="C11"/>
  <c r="O8" i="2"/>
  <c r="Q8" s="1"/>
  <c r="O9"/>
  <c r="Q9" s="1"/>
  <c r="O10"/>
  <c r="Q10" s="1"/>
  <c r="O11"/>
  <c r="Q11" s="1"/>
  <c r="O12"/>
  <c r="Q12" s="1"/>
  <c r="O13"/>
  <c r="Q13" s="1"/>
  <c r="O14"/>
  <c r="Q14" s="1"/>
  <c r="D15"/>
  <c r="E15"/>
  <c r="F15"/>
  <c r="F20" s="1"/>
  <c r="G15"/>
  <c r="G20" s="1"/>
  <c r="H15"/>
  <c r="H20" s="1"/>
  <c r="I15"/>
  <c r="J15"/>
  <c r="J20" s="1"/>
  <c r="K15"/>
  <c r="K20" s="1"/>
  <c r="L15"/>
  <c r="L20" s="1"/>
  <c r="M15"/>
  <c r="M20" s="1"/>
  <c r="N15"/>
  <c r="N20" s="1"/>
  <c r="E31" i="4" l="1"/>
  <c r="G31"/>
  <c r="I31"/>
  <c r="K31"/>
  <c r="M31"/>
  <c r="K18" i="2"/>
  <c r="M18"/>
  <c r="D18"/>
  <c r="D20"/>
  <c r="I18"/>
  <c r="I20"/>
  <c r="E18"/>
  <c r="E20"/>
  <c r="O29" i="4"/>
  <c r="H18" i="2"/>
  <c r="L18"/>
  <c r="N18"/>
  <c r="C18"/>
  <c r="C20"/>
  <c r="G18"/>
  <c r="J18"/>
  <c r="L24" i="1"/>
  <c r="F31" s="1"/>
  <c r="O24"/>
  <c r="F32" s="1"/>
  <c r="F18" i="2"/>
  <c r="O15"/>
  <c r="C21" i="4"/>
  <c r="C31" s="1"/>
  <c r="O19"/>
  <c r="O21" s="1"/>
  <c r="O31" s="1"/>
  <c r="O11"/>
  <c r="O18" i="2" l="1"/>
  <c r="O20"/>
  <c r="Q15"/>
</calcChain>
</file>

<file path=xl/comments1.xml><?xml version="1.0" encoding="utf-8"?>
<comments xmlns="http://schemas.openxmlformats.org/spreadsheetml/2006/main">
  <authors>
    <author>annew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annew:</t>
        </r>
        <r>
          <rPr>
            <sz val="9"/>
            <color indexed="81"/>
            <rFont val="Tahoma"/>
            <family val="2"/>
          </rPr>
          <t xml:space="preserve">
Assumed a rate of €80 as report stated a rate of €521
</t>
        </r>
      </text>
    </comment>
  </commentList>
</comments>
</file>

<file path=xl/sharedStrings.xml><?xml version="1.0" encoding="utf-8"?>
<sst xmlns="http://schemas.openxmlformats.org/spreadsheetml/2006/main" count="105" uniqueCount="61">
  <si>
    <t>Bride Name</t>
  </si>
  <si>
    <t>Groom Name</t>
  </si>
  <si>
    <t>Jan</t>
  </si>
  <si>
    <t>Feb</t>
  </si>
  <si>
    <t>Mar</t>
  </si>
  <si>
    <t>Apr</t>
  </si>
  <si>
    <t>May</t>
  </si>
  <si>
    <t>June</t>
  </si>
  <si>
    <t>July</t>
  </si>
  <si>
    <t>Sept</t>
  </si>
  <si>
    <t>Aug</t>
  </si>
  <si>
    <t>Oct</t>
  </si>
  <si>
    <t>Nov</t>
  </si>
  <si>
    <t>Dec</t>
  </si>
  <si>
    <t>Rooms</t>
  </si>
  <si>
    <t>Food</t>
  </si>
  <si>
    <t>Beverage</t>
  </si>
  <si>
    <t>Total</t>
  </si>
  <si>
    <t>Pick up required</t>
  </si>
  <si>
    <t>€</t>
  </si>
  <si>
    <t>Business on the Books</t>
  </si>
  <si>
    <t>Last Month</t>
  </si>
  <si>
    <t>Covers</t>
  </si>
  <si>
    <t>Last Months Totals</t>
  </si>
  <si>
    <t>Wedding Date</t>
  </si>
  <si>
    <t>Confirmed Rooms</t>
  </si>
  <si>
    <t xml:space="preserve">Additional Spend / Comments </t>
  </si>
  <si>
    <t>Total Weddings</t>
  </si>
  <si>
    <t>Total Guests</t>
  </si>
  <si>
    <t>Average Guests per Wedding</t>
  </si>
  <si>
    <t>ADR</t>
  </si>
  <si>
    <t>Leisure Centre</t>
  </si>
  <si>
    <t>MOD</t>
  </si>
  <si>
    <t>Conference &amp; Banqueting</t>
  </si>
  <si>
    <t>Budget Projections</t>
  </si>
  <si>
    <t>Date:</t>
  </si>
  <si>
    <t>Pick-up in the Month</t>
  </si>
  <si>
    <t>No of Weddings</t>
  </si>
  <si>
    <t>No of Functions</t>
  </si>
  <si>
    <t>TOTAL COVERS</t>
  </si>
  <si>
    <t>Summary of Confirmed Weddings &amp; Functions</t>
  </si>
  <si>
    <t>Variance on PY</t>
  </si>
  <si>
    <t>TOTALS</t>
  </si>
  <si>
    <t>Total Spend</t>
  </si>
  <si>
    <t>Arrival Drink Spend</t>
  </si>
  <si>
    <t xml:space="preserve">Food Spend </t>
  </si>
  <si>
    <t xml:space="preserve">Wine Spend </t>
  </si>
  <si>
    <t>Room Revenue</t>
  </si>
  <si>
    <t>Room Rate      (ex VAT)</t>
  </si>
  <si>
    <t>Guests as per contract</t>
  </si>
  <si>
    <t>Actual Guests</t>
  </si>
  <si>
    <t>Average Total Spend per Guest</t>
  </si>
  <si>
    <t>Per Guest - ex VAT</t>
  </si>
  <si>
    <t>% of Budget Achieved</t>
  </si>
  <si>
    <t>Afters Spend</t>
  </si>
  <si>
    <t>Wedding Summary</t>
  </si>
  <si>
    <t>Month:</t>
  </si>
  <si>
    <t>RevPAR</t>
  </si>
  <si>
    <t>Occupancy</t>
  </si>
  <si>
    <t>2012 / 2013</t>
  </si>
  <si>
    <t>Template</t>
  </si>
</sst>
</file>

<file path=xl/styles.xml><?xml version="1.0" encoding="utf-8"?>
<styleSheet xmlns="http://schemas.openxmlformats.org/spreadsheetml/2006/main">
  <numFmts count="6">
    <numFmt numFmtId="7" formatCode="&quot;€&quot;#,##0.00;\-&quot;€&quot;#,##0.00"/>
    <numFmt numFmtId="164" formatCode="&quot;€&quot;#,##0.00"/>
    <numFmt numFmtId="165" formatCode="#,##0;\(#,##0\);\-"/>
    <numFmt numFmtId="166" formatCode="#,##0;\(#,##0\);"/>
    <numFmt numFmtId="167" formatCode="&quot;€&quot;#,##0"/>
    <numFmt numFmtId="168" formatCode="0.0%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0" fillId="0" borderId="5" xfId="0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/>
    </xf>
    <xf numFmtId="0" fontId="0" fillId="3" borderId="10" xfId="0" applyFill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5" borderId="12" xfId="0" applyFill="1" applyBorder="1"/>
    <xf numFmtId="0" fontId="1" fillId="3" borderId="12" xfId="0" applyFont="1" applyFill="1" applyBorder="1"/>
    <xf numFmtId="0" fontId="0" fillId="3" borderId="17" xfId="0" applyFill="1" applyBorder="1"/>
    <xf numFmtId="0" fontId="0" fillId="4" borderId="17" xfId="0" applyFill="1" applyBorder="1"/>
    <xf numFmtId="0" fontId="0" fillId="5" borderId="17" xfId="0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64" fontId="0" fillId="5" borderId="17" xfId="0" applyNumberFormat="1" applyFill="1" applyBorder="1"/>
    <xf numFmtId="164" fontId="0" fillId="5" borderId="12" xfId="0" applyNumberFormat="1" applyFill="1" applyBorder="1"/>
    <xf numFmtId="0" fontId="4" fillId="3" borderId="2" xfId="0" applyFont="1" applyFill="1" applyBorder="1" applyAlignment="1">
      <alignment horizontal="center" vertical="center" wrapText="1"/>
    </xf>
    <xf numFmtId="0" fontId="0" fillId="6" borderId="17" xfId="0" applyFill="1" applyBorder="1"/>
    <xf numFmtId="0" fontId="0" fillId="6" borderId="12" xfId="0" applyFill="1" applyBorder="1"/>
    <xf numFmtId="0" fontId="0" fillId="7" borderId="0" xfId="0" applyFill="1" applyBorder="1"/>
    <xf numFmtId="0" fontId="0" fillId="0" borderId="17" xfId="0" applyFill="1" applyBorder="1" applyAlignment="1">
      <alignment wrapText="1"/>
    </xf>
    <xf numFmtId="0" fontId="0" fillId="0" borderId="17" xfId="0" applyFill="1" applyBorder="1"/>
    <xf numFmtId="0" fontId="0" fillId="0" borderId="12" xfId="0" applyFill="1" applyBorder="1" applyAlignment="1">
      <alignment wrapText="1"/>
    </xf>
    <xf numFmtId="0" fontId="0" fillId="0" borderId="12" xfId="0" applyFill="1" applyBorder="1"/>
    <xf numFmtId="165" fontId="0" fillId="3" borderId="12" xfId="0" applyNumberFormat="1" applyFont="1" applyFill="1" applyBorder="1"/>
    <xf numFmtId="0" fontId="1" fillId="7" borderId="0" xfId="0" applyFont="1" applyFill="1" applyBorder="1" applyAlignment="1">
      <alignment horizontal="right" wrapText="1"/>
    </xf>
    <xf numFmtId="164" fontId="0" fillId="3" borderId="17" xfId="0" applyNumberFormat="1" applyFill="1" applyBorder="1"/>
    <xf numFmtId="164" fontId="1" fillId="3" borderId="12" xfId="0" applyNumberFormat="1" applyFont="1" applyFill="1" applyBorder="1"/>
    <xf numFmtId="166" fontId="0" fillId="3" borderId="12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0" fillId="3" borderId="0" xfId="0" applyNumberFormat="1" applyFill="1" applyBorder="1" applyAlignment="1">
      <alignment horizontal="right" wrapText="1"/>
    </xf>
    <xf numFmtId="164" fontId="0" fillId="3" borderId="0" xfId="0" applyNumberFormat="1" applyFill="1" applyBorder="1"/>
    <xf numFmtId="167" fontId="0" fillId="3" borderId="0" xfId="0" applyNumberForma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8" borderId="10" xfId="0" applyFill="1" applyBorder="1"/>
    <xf numFmtId="0" fontId="1" fillId="0" borderId="0" xfId="0" applyFont="1" applyAlignment="1">
      <alignment horizontal="left"/>
    </xf>
    <xf numFmtId="0" fontId="1" fillId="9" borderId="0" xfId="0" applyFont="1" applyFill="1" applyAlignment="1">
      <alignment horizontal="center"/>
    </xf>
    <xf numFmtId="17" fontId="6" fillId="0" borderId="0" xfId="0" applyNumberFormat="1" applyFont="1" applyFill="1"/>
    <xf numFmtId="0" fontId="7" fillId="0" borderId="0" xfId="0" applyFont="1"/>
    <xf numFmtId="0" fontId="6" fillId="0" borderId="0" xfId="0" applyFont="1"/>
    <xf numFmtId="9" fontId="7" fillId="0" borderId="0" xfId="1" applyFont="1" applyFill="1"/>
    <xf numFmtId="0" fontId="7" fillId="0" borderId="0" xfId="0" applyFont="1" applyFill="1"/>
    <xf numFmtId="168" fontId="7" fillId="0" borderId="0" xfId="1" applyNumberFormat="1" applyFont="1"/>
    <xf numFmtId="0" fontId="6" fillId="9" borderId="0" xfId="0" applyFont="1" applyFill="1" applyAlignment="1">
      <alignment horizontal="left"/>
    </xf>
    <xf numFmtId="0" fontId="8" fillId="0" borderId="0" xfId="0" applyFont="1"/>
    <xf numFmtId="7" fontId="7" fillId="0" borderId="0" xfId="0" applyNumberFormat="1" applyFont="1" applyFill="1"/>
    <xf numFmtId="7" fontId="7" fillId="0" borderId="0" xfId="0" applyNumberFormat="1" applyFont="1"/>
    <xf numFmtId="0" fontId="0" fillId="0" borderId="12" xfId="0" applyNumberFormat="1" applyBorder="1" applyAlignment="1">
      <alignment horizontal="center" wrapText="1"/>
    </xf>
    <xf numFmtId="0" fontId="1" fillId="3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/>
            </a:pPr>
            <a:r>
              <a:rPr lang="en-IE"/>
              <a:t>Occupancy &amp;</a:t>
            </a:r>
            <a:r>
              <a:rPr lang="en-IE" baseline="0"/>
              <a:t> ADR Trend Analysis</a:t>
            </a:r>
            <a:endParaRPr lang="en-IE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'ADR  OCC'!$B$4</c:f>
              <c:strCache>
                <c:ptCount val="1"/>
                <c:pt idx="0">
                  <c:v>Occupancy</c:v>
                </c:pt>
              </c:strCache>
            </c:strRef>
          </c:tx>
          <c:cat>
            <c:numRef>
              <c:f>'ADR  OCC'!$C$3:$Y$3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'ADR  OCC'!$C$4:$Y$4</c:f>
              <c:numCache>
                <c:formatCode>0%</c:formatCode>
                <c:ptCount val="2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</c:numCache>
            </c:numRef>
          </c:val>
        </c:ser>
        <c:axId val="71333760"/>
        <c:axId val="71332224"/>
      </c:barChart>
      <c:lineChart>
        <c:grouping val="standard"/>
        <c:ser>
          <c:idx val="1"/>
          <c:order val="1"/>
          <c:tx>
            <c:strRef>
              <c:f>'ADR  OCC'!$B$5</c:f>
              <c:strCache>
                <c:ptCount val="1"/>
                <c:pt idx="0">
                  <c:v>ADR</c:v>
                </c:pt>
              </c:strCache>
            </c:strRef>
          </c:tx>
          <c:cat>
            <c:numRef>
              <c:f>'ADR  OCC'!$C$3:$Y$3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'ADR  OCC'!$C$5:$Y$5</c:f>
              <c:numCache>
                <c:formatCode>"€"#,##0.00;\-"€"#,##0.00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marker val="1"/>
        <c:axId val="71312512"/>
        <c:axId val="71314048"/>
      </c:lineChart>
      <c:dateAx>
        <c:axId val="71312512"/>
        <c:scaling>
          <c:orientation val="minMax"/>
        </c:scaling>
        <c:axPos val="b"/>
        <c:numFmt formatCode="mmm\-yy" sourceLinked="1"/>
        <c:tickLblPos val="nextTo"/>
        <c:crossAx val="71314048"/>
        <c:crosses val="autoZero"/>
        <c:auto val="1"/>
        <c:lblOffset val="100"/>
      </c:dateAx>
      <c:valAx>
        <c:axId val="71314048"/>
        <c:scaling>
          <c:orientation val="minMax"/>
        </c:scaling>
        <c:axPos val="l"/>
        <c:majorGridlines/>
        <c:numFmt formatCode="&quot;€&quot;#,##0.00;\-&quot;€&quot;#,##0.00" sourceLinked="1"/>
        <c:tickLblPos val="nextTo"/>
        <c:crossAx val="71312512"/>
        <c:crosses val="autoZero"/>
        <c:crossBetween val="between"/>
      </c:valAx>
      <c:valAx>
        <c:axId val="71332224"/>
        <c:scaling>
          <c:orientation val="minMax"/>
        </c:scaling>
        <c:axPos val="r"/>
        <c:numFmt formatCode="0%" sourceLinked="1"/>
        <c:tickLblPos val="nextTo"/>
        <c:crossAx val="71333760"/>
        <c:crosses val="max"/>
        <c:crossBetween val="between"/>
      </c:valAx>
      <c:dateAx>
        <c:axId val="71333760"/>
        <c:scaling>
          <c:orientation val="minMax"/>
        </c:scaling>
        <c:delete val="1"/>
        <c:axPos val="b"/>
        <c:numFmt formatCode="mmm\-yy" sourceLinked="1"/>
        <c:tickLblPos val="none"/>
        <c:crossAx val="71332224"/>
        <c:crosses val="autoZero"/>
        <c:auto val="1"/>
        <c:lblOffset val="100"/>
      </c:dateAx>
    </c:plotArea>
    <c:legend>
      <c:legendPos val="b"/>
      <c:layout/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9</xdr:row>
      <xdr:rowOff>57150</xdr:rowOff>
    </xdr:from>
    <xdr:to>
      <xdr:col>19</xdr:col>
      <xdr:colOff>371474</xdr:colOff>
      <xdr:row>32</xdr:row>
      <xdr:rowOff>19051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0.56263</cdr:x>
      <cdr:y>0.15245</cdr:y>
    </cdr:from>
    <cdr:to>
      <cdr:x>0.56714</cdr:x>
      <cdr:y>0.8062</cdr:y>
    </cdr:to>
    <cdr:sp macro="" textlink="">
      <cdr:nvSpPr>
        <cdr:cNvPr id="3" name="Straight Connector 2"/>
        <cdr:cNvSpPr/>
      </cdr:nvSpPr>
      <cdr:spPr>
        <a:xfrm xmlns:a="http://schemas.openxmlformats.org/drawingml/2006/main" rot="16200000" flipV="1">
          <a:off x="4525328" y="1744026"/>
          <a:ext cx="2409824" cy="45719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2"/>
  <sheetViews>
    <sheetView tabSelected="1" workbookViewId="0">
      <selection activeCell="F3" sqref="F3"/>
    </sheetView>
  </sheetViews>
  <sheetFormatPr defaultRowHeight="15"/>
  <cols>
    <col min="2" max="2" width="6.28515625" customWidth="1"/>
    <col min="3" max="3" width="19.140625" customWidth="1"/>
    <col min="4" max="4" width="15.42578125" customWidth="1"/>
    <col min="5" max="5" width="15.7109375" customWidth="1"/>
    <col min="6" max="6" width="15.140625" style="1" customWidth="1"/>
    <col min="7" max="7" width="12.5703125" customWidth="1"/>
    <col min="8" max="11" width="14.42578125" customWidth="1"/>
    <col min="12" max="12" width="14.7109375" customWidth="1"/>
    <col min="13" max="14" width="13.85546875" customWidth="1"/>
    <col min="15" max="15" width="13.42578125" customWidth="1"/>
    <col min="16" max="16" width="10.140625" customWidth="1"/>
  </cols>
  <sheetData>
    <row r="2" spans="2:18">
      <c r="B2" s="13"/>
      <c r="C2" s="98" t="s">
        <v>55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2:18">
      <c r="B3" s="13"/>
      <c r="C3" s="84" t="s">
        <v>56</v>
      </c>
      <c r="D3" s="8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2:18" ht="15.75" thickBot="1"/>
    <row r="5" spans="2:18" s="2" customFormat="1" ht="43.5" customHeight="1">
      <c r="C5" s="22" t="s">
        <v>24</v>
      </c>
      <c r="D5" s="24" t="s">
        <v>0</v>
      </c>
      <c r="E5" s="41" t="s">
        <v>1</v>
      </c>
      <c r="F5" s="42" t="s">
        <v>49</v>
      </c>
      <c r="G5" s="76" t="s">
        <v>50</v>
      </c>
      <c r="H5" s="22" t="s">
        <v>45</v>
      </c>
      <c r="I5" s="76" t="s">
        <v>46</v>
      </c>
      <c r="J5" s="76" t="s">
        <v>44</v>
      </c>
      <c r="K5" s="77" t="s">
        <v>54</v>
      </c>
      <c r="L5" s="63" t="s">
        <v>43</v>
      </c>
      <c r="M5" s="55" t="s">
        <v>25</v>
      </c>
      <c r="N5" s="56" t="s">
        <v>48</v>
      </c>
      <c r="O5" s="59" t="s">
        <v>47</v>
      </c>
      <c r="P5" s="99" t="s">
        <v>26</v>
      </c>
      <c r="Q5" s="99"/>
      <c r="R5" s="100"/>
    </row>
    <row r="6" spans="2:18" s="2" customFormat="1" ht="18" customHeight="1" thickBot="1">
      <c r="C6" s="49"/>
      <c r="D6" s="50"/>
      <c r="E6" s="51"/>
      <c r="F6" s="52"/>
      <c r="G6" s="78"/>
      <c r="H6" s="102" t="s">
        <v>52</v>
      </c>
      <c r="I6" s="103"/>
      <c r="J6" s="103"/>
      <c r="K6" s="104"/>
      <c r="L6" s="54"/>
      <c r="M6" s="57"/>
      <c r="N6" s="58"/>
      <c r="O6" s="60"/>
      <c r="P6" s="50"/>
      <c r="Q6" s="50"/>
      <c r="R6" s="53"/>
    </row>
    <row r="7" spans="2:18" ht="25.5" customHeight="1">
      <c r="C7" s="64"/>
      <c r="D7" s="64"/>
      <c r="E7" s="64"/>
      <c r="F7" s="67"/>
      <c r="G7" s="68"/>
      <c r="H7" s="47"/>
      <c r="I7" s="47"/>
      <c r="J7" s="47"/>
      <c r="K7" s="47"/>
      <c r="L7" s="46">
        <f>(H7+I7+J7+K7)*G7</f>
        <v>0</v>
      </c>
      <c r="M7" s="48"/>
      <c r="N7" s="61"/>
      <c r="O7" s="73">
        <f>M7*N7</f>
        <v>0</v>
      </c>
      <c r="P7" s="101"/>
      <c r="Q7" s="101"/>
      <c r="R7" s="101"/>
    </row>
    <row r="8" spans="2:18" ht="25.5" customHeight="1">
      <c r="C8" s="65"/>
      <c r="D8" s="65"/>
      <c r="E8" s="65"/>
      <c r="F8" s="69"/>
      <c r="G8" s="70"/>
      <c r="H8" s="43"/>
      <c r="I8" s="43"/>
      <c r="J8" s="43"/>
      <c r="K8" s="43"/>
      <c r="L8" s="46">
        <f t="shared" ref="L8:L22" si="0">(H8+I8+J8+K8)*G8</f>
        <v>0</v>
      </c>
      <c r="M8" s="44"/>
      <c r="N8" s="62"/>
      <c r="O8" s="73">
        <f>M8*N8</f>
        <v>0</v>
      </c>
      <c r="P8" s="96"/>
      <c r="Q8" s="96"/>
      <c r="R8" s="96"/>
    </row>
    <row r="9" spans="2:18" ht="25.5" customHeight="1">
      <c r="C9" s="65"/>
      <c r="D9" s="65"/>
      <c r="E9" s="65"/>
      <c r="F9" s="69"/>
      <c r="G9" s="70"/>
      <c r="H9" s="43"/>
      <c r="I9" s="43"/>
      <c r="J9" s="43"/>
      <c r="K9" s="43"/>
      <c r="L9" s="46">
        <f t="shared" si="0"/>
        <v>0</v>
      </c>
      <c r="M9" s="44"/>
      <c r="N9" s="62"/>
      <c r="O9" s="73">
        <f>M9*N9</f>
        <v>0</v>
      </c>
      <c r="P9" s="96"/>
      <c r="Q9" s="96"/>
      <c r="R9" s="96"/>
    </row>
    <row r="10" spans="2:18" ht="25.5" customHeight="1">
      <c r="C10" s="65"/>
      <c r="D10" s="65"/>
      <c r="E10" s="65"/>
      <c r="F10" s="69"/>
      <c r="G10" s="70"/>
      <c r="H10" s="43"/>
      <c r="I10" s="43"/>
      <c r="J10" s="43"/>
      <c r="K10" s="43"/>
      <c r="L10" s="46">
        <f t="shared" si="0"/>
        <v>0</v>
      </c>
      <c r="M10" s="44"/>
      <c r="N10" s="62"/>
      <c r="O10" s="73">
        <f>M10*N10</f>
        <v>0</v>
      </c>
      <c r="P10" s="96"/>
      <c r="Q10" s="96"/>
      <c r="R10" s="96"/>
    </row>
    <row r="11" spans="2:18" ht="25.5" customHeight="1">
      <c r="C11" s="65"/>
      <c r="D11" s="65"/>
      <c r="E11" s="65"/>
      <c r="F11" s="69"/>
      <c r="G11" s="70"/>
      <c r="H11" s="43"/>
      <c r="I11" s="43"/>
      <c r="J11" s="43"/>
      <c r="K11" s="43"/>
      <c r="L11" s="46">
        <f t="shared" si="0"/>
        <v>0</v>
      </c>
      <c r="M11" s="44"/>
      <c r="N11" s="62"/>
      <c r="O11" s="73">
        <f>M11*N11</f>
        <v>0</v>
      </c>
      <c r="P11" s="96"/>
      <c r="Q11" s="96"/>
      <c r="R11" s="96"/>
    </row>
    <row r="12" spans="2:18" ht="25.5" customHeight="1">
      <c r="C12" s="65"/>
      <c r="D12" s="65"/>
      <c r="E12" s="65"/>
      <c r="F12" s="69"/>
      <c r="G12" s="70"/>
      <c r="H12" s="43"/>
      <c r="I12" s="43"/>
      <c r="J12" s="43"/>
      <c r="K12" s="43"/>
      <c r="L12" s="46">
        <f t="shared" si="0"/>
        <v>0</v>
      </c>
      <c r="M12" s="44"/>
      <c r="N12" s="62"/>
      <c r="O12" s="73">
        <f t="shared" ref="O12:O23" si="1">M12*N12</f>
        <v>0</v>
      </c>
      <c r="P12" s="96"/>
      <c r="Q12" s="96"/>
      <c r="R12" s="96"/>
    </row>
    <row r="13" spans="2:18" ht="25.5" customHeight="1">
      <c r="C13" s="65"/>
      <c r="D13" s="65"/>
      <c r="E13" s="65"/>
      <c r="F13" s="69"/>
      <c r="G13" s="70"/>
      <c r="H13" s="43"/>
      <c r="I13" s="43"/>
      <c r="J13" s="43"/>
      <c r="K13" s="43"/>
      <c r="L13" s="46">
        <f t="shared" si="0"/>
        <v>0</v>
      </c>
      <c r="M13" s="44"/>
      <c r="N13" s="62"/>
      <c r="O13" s="73">
        <f t="shared" si="1"/>
        <v>0</v>
      </c>
      <c r="P13" s="96"/>
      <c r="Q13" s="96"/>
      <c r="R13" s="96"/>
    </row>
    <row r="14" spans="2:18" ht="25.5" customHeight="1">
      <c r="C14" s="65"/>
      <c r="D14" s="65"/>
      <c r="E14" s="65"/>
      <c r="F14" s="69"/>
      <c r="G14" s="70"/>
      <c r="H14" s="43"/>
      <c r="I14" s="43"/>
      <c r="J14" s="43"/>
      <c r="K14" s="43"/>
      <c r="L14" s="46">
        <f t="shared" si="0"/>
        <v>0</v>
      </c>
      <c r="M14" s="44"/>
      <c r="N14" s="62"/>
      <c r="O14" s="73">
        <f t="shared" si="1"/>
        <v>0</v>
      </c>
      <c r="P14" s="96"/>
      <c r="Q14" s="96"/>
      <c r="R14" s="96"/>
    </row>
    <row r="15" spans="2:18" ht="25.5" customHeight="1">
      <c r="C15" s="65"/>
      <c r="D15" s="65"/>
      <c r="E15" s="65"/>
      <c r="F15" s="69"/>
      <c r="G15" s="70"/>
      <c r="H15" s="43"/>
      <c r="I15" s="43"/>
      <c r="J15" s="43"/>
      <c r="K15" s="43"/>
      <c r="L15" s="46">
        <f t="shared" si="0"/>
        <v>0</v>
      </c>
      <c r="M15" s="44"/>
      <c r="N15" s="62"/>
      <c r="O15" s="73">
        <f t="shared" si="1"/>
        <v>0</v>
      </c>
      <c r="P15" s="96"/>
      <c r="Q15" s="96"/>
      <c r="R15" s="96"/>
    </row>
    <row r="16" spans="2:18" ht="25.5" customHeight="1">
      <c r="C16" s="65"/>
      <c r="D16" s="65"/>
      <c r="E16" s="65"/>
      <c r="F16" s="69"/>
      <c r="G16" s="70"/>
      <c r="H16" s="43"/>
      <c r="I16" s="43"/>
      <c r="J16" s="43"/>
      <c r="K16" s="43"/>
      <c r="L16" s="46">
        <f t="shared" si="0"/>
        <v>0</v>
      </c>
      <c r="M16" s="44"/>
      <c r="N16" s="62"/>
      <c r="O16" s="73">
        <f t="shared" si="1"/>
        <v>0</v>
      </c>
      <c r="P16" s="96"/>
      <c r="Q16" s="96"/>
      <c r="R16" s="96"/>
    </row>
    <row r="17" spans="3:18" ht="25.5" customHeight="1">
      <c r="C17" s="65"/>
      <c r="D17" s="65"/>
      <c r="E17" s="65"/>
      <c r="F17" s="69"/>
      <c r="G17" s="70"/>
      <c r="H17" s="43"/>
      <c r="I17" s="43"/>
      <c r="J17" s="43"/>
      <c r="K17" s="43"/>
      <c r="L17" s="46">
        <f t="shared" si="0"/>
        <v>0</v>
      </c>
      <c r="M17" s="44"/>
      <c r="N17" s="62"/>
      <c r="O17" s="73">
        <f t="shared" si="1"/>
        <v>0</v>
      </c>
      <c r="P17" s="96"/>
      <c r="Q17" s="96"/>
      <c r="R17" s="96"/>
    </row>
    <row r="18" spans="3:18" ht="25.5" customHeight="1">
      <c r="C18" s="65"/>
      <c r="D18" s="65"/>
      <c r="E18" s="65"/>
      <c r="F18" s="69"/>
      <c r="G18" s="70"/>
      <c r="H18" s="43"/>
      <c r="I18" s="43"/>
      <c r="J18" s="43"/>
      <c r="K18" s="43"/>
      <c r="L18" s="46">
        <f t="shared" si="0"/>
        <v>0</v>
      </c>
      <c r="M18" s="44"/>
      <c r="N18" s="62"/>
      <c r="O18" s="73">
        <f t="shared" si="1"/>
        <v>0</v>
      </c>
      <c r="P18" s="96"/>
      <c r="Q18" s="96"/>
      <c r="R18" s="96"/>
    </row>
    <row r="19" spans="3:18" ht="25.5" customHeight="1">
      <c r="C19" s="65"/>
      <c r="D19" s="65"/>
      <c r="E19" s="65"/>
      <c r="F19" s="69"/>
      <c r="G19" s="70"/>
      <c r="H19" s="43"/>
      <c r="I19" s="43"/>
      <c r="J19" s="43"/>
      <c r="K19" s="43"/>
      <c r="L19" s="46">
        <f t="shared" si="0"/>
        <v>0</v>
      </c>
      <c r="M19" s="44"/>
      <c r="N19" s="62"/>
      <c r="O19" s="73">
        <f t="shared" si="1"/>
        <v>0</v>
      </c>
      <c r="P19" s="96"/>
      <c r="Q19" s="96"/>
      <c r="R19" s="96"/>
    </row>
    <row r="20" spans="3:18" ht="25.5" customHeight="1">
      <c r="C20" s="65"/>
      <c r="D20" s="65"/>
      <c r="E20" s="65"/>
      <c r="F20" s="69"/>
      <c r="G20" s="70"/>
      <c r="H20" s="43"/>
      <c r="I20" s="43"/>
      <c r="J20" s="43"/>
      <c r="K20" s="43"/>
      <c r="L20" s="46">
        <f t="shared" si="0"/>
        <v>0</v>
      </c>
      <c r="M20" s="44"/>
      <c r="N20" s="62"/>
      <c r="O20" s="73">
        <f t="shared" si="1"/>
        <v>0</v>
      </c>
      <c r="P20" s="96"/>
      <c r="Q20" s="96"/>
      <c r="R20" s="96"/>
    </row>
    <row r="21" spans="3:18" ht="25.5" customHeight="1">
      <c r="C21" s="65"/>
      <c r="D21" s="65"/>
      <c r="E21" s="65"/>
      <c r="F21" s="69"/>
      <c r="G21" s="70"/>
      <c r="H21" s="43"/>
      <c r="I21" s="43"/>
      <c r="J21" s="43"/>
      <c r="K21" s="43"/>
      <c r="L21" s="46">
        <f t="shared" si="0"/>
        <v>0</v>
      </c>
      <c r="M21" s="44"/>
      <c r="N21" s="62"/>
      <c r="O21" s="73">
        <f t="shared" si="1"/>
        <v>0</v>
      </c>
      <c r="P21" s="96"/>
      <c r="Q21" s="96"/>
      <c r="R21" s="96"/>
    </row>
    <row r="22" spans="3:18" ht="25.5" customHeight="1">
      <c r="C22" s="65"/>
      <c r="D22" s="65"/>
      <c r="E22" s="65"/>
      <c r="F22" s="69"/>
      <c r="G22" s="70"/>
      <c r="H22" s="43"/>
      <c r="I22" s="43"/>
      <c r="J22" s="43"/>
      <c r="K22" s="43"/>
      <c r="L22" s="46">
        <f t="shared" si="0"/>
        <v>0</v>
      </c>
      <c r="M22" s="44"/>
      <c r="N22" s="62"/>
      <c r="O22" s="73">
        <f t="shared" si="1"/>
        <v>0</v>
      </c>
      <c r="P22" s="96"/>
      <c r="Q22" s="96"/>
      <c r="R22" s="96"/>
    </row>
    <row r="23" spans="3:18" ht="25.5" customHeight="1">
      <c r="C23" s="65"/>
      <c r="D23" s="65"/>
      <c r="E23" s="65"/>
      <c r="F23" s="69"/>
      <c r="G23" s="70"/>
      <c r="H23" s="43"/>
      <c r="I23" s="43"/>
      <c r="J23" s="43"/>
      <c r="K23" s="43"/>
      <c r="L23" s="46">
        <f>(H23+I23+J23+K23)*G23</f>
        <v>0</v>
      </c>
      <c r="M23" s="44"/>
      <c r="N23" s="62"/>
      <c r="O23" s="73">
        <f t="shared" si="1"/>
        <v>0</v>
      </c>
      <c r="P23" s="96"/>
      <c r="Q23" s="96"/>
      <c r="R23" s="96"/>
    </row>
    <row r="24" spans="3:18" ht="25.5" customHeight="1">
      <c r="C24" s="45" t="s">
        <v>42</v>
      </c>
      <c r="D24" s="45"/>
      <c r="E24" s="45"/>
      <c r="F24" s="71">
        <f t="shared" ref="F24:M24" si="2">SUM(F7:F23)</f>
        <v>0</v>
      </c>
      <c r="G24" s="71">
        <f t="shared" si="2"/>
        <v>0</v>
      </c>
      <c r="H24" s="75"/>
      <c r="I24" s="75"/>
      <c r="J24" s="75"/>
      <c r="K24" s="75"/>
      <c r="L24" s="75">
        <f t="shared" si="2"/>
        <v>0</v>
      </c>
      <c r="M24" s="75">
        <f t="shared" si="2"/>
        <v>0</v>
      </c>
      <c r="N24" s="75"/>
      <c r="O24" s="74">
        <f>SUM(O7:O23)</f>
        <v>0</v>
      </c>
      <c r="P24" s="97"/>
      <c r="Q24" s="97"/>
      <c r="R24" s="97"/>
    </row>
    <row r="27" spans="3:18" ht="19.5" customHeight="1">
      <c r="C27" s="66"/>
      <c r="D27" s="66"/>
      <c r="E27" s="66"/>
      <c r="F27" s="72" t="s">
        <v>42</v>
      </c>
    </row>
    <row r="28" spans="3:18" ht="19.5" customHeight="1">
      <c r="C28" s="66" t="s">
        <v>27</v>
      </c>
      <c r="D28" s="66"/>
      <c r="E28" s="66"/>
      <c r="F28" s="79">
        <f>COUNTA(C7:C23)</f>
        <v>0</v>
      </c>
    </row>
    <row r="29" spans="3:18" ht="19.5" customHeight="1">
      <c r="C29" s="66" t="s">
        <v>28</v>
      </c>
      <c r="D29" s="66"/>
      <c r="E29" s="66"/>
      <c r="F29" s="79">
        <f>G24</f>
        <v>0</v>
      </c>
    </row>
    <row r="30" spans="3:18" ht="19.5" customHeight="1">
      <c r="C30" s="66" t="s">
        <v>29</v>
      </c>
      <c r="D30" s="66"/>
      <c r="E30" s="66"/>
      <c r="F30" s="79">
        <f>IFERROR(SUM(F29/F28),0)</f>
        <v>0</v>
      </c>
    </row>
    <row r="31" spans="3:18" ht="19.5" customHeight="1">
      <c r="C31" s="66" t="s">
        <v>51</v>
      </c>
      <c r="D31" s="66"/>
      <c r="E31" s="66"/>
      <c r="F31" s="80">
        <f>IFERROR(SUM(L24/F29),0)</f>
        <v>0</v>
      </c>
    </row>
    <row r="32" spans="3:18" ht="19.5" customHeight="1">
      <c r="C32" s="66" t="s">
        <v>30</v>
      </c>
      <c r="D32" s="66"/>
      <c r="E32" s="66"/>
      <c r="F32" s="81">
        <f>IFERROR(SUM(O24/M24),0)</f>
        <v>0</v>
      </c>
    </row>
  </sheetData>
  <mergeCells count="21">
    <mergeCell ref="P16:R16"/>
    <mergeCell ref="C2:R2"/>
    <mergeCell ref="P5:R5"/>
    <mergeCell ref="P7:R7"/>
    <mergeCell ref="P8:R8"/>
    <mergeCell ref="P9:R9"/>
    <mergeCell ref="P10:R10"/>
    <mergeCell ref="H6:K6"/>
    <mergeCell ref="P11:R11"/>
    <mergeCell ref="P12:R12"/>
    <mergeCell ref="P13:R13"/>
    <mergeCell ref="P14:R14"/>
    <mergeCell ref="P15:R15"/>
    <mergeCell ref="P23:R23"/>
    <mergeCell ref="P24:R24"/>
    <mergeCell ref="P17:R17"/>
    <mergeCell ref="P18:R18"/>
    <mergeCell ref="P19:R19"/>
    <mergeCell ref="P20:R20"/>
    <mergeCell ref="P21:R21"/>
    <mergeCell ref="P22:R22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workbookViewId="0">
      <selection activeCell="I38" sqref="I38"/>
    </sheetView>
  </sheetViews>
  <sheetFormatPr defaultRowHeight="15"/>
  <cols>
    <col min="2" max="2" width="17.42578125" style="14" bestFit="1" customWidth="1"/>
    <col min="16" max="16" width="11.5703125" bestFit="1" customWidth="1"/>
  </cols>
  <sheetData>
    <row r="2" spans="1:16">
      <c r="A2" s="13"/>
      <c r="B2" s="98" t="s">
        <v>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5.75" thickBot="1"/>
    <row r="4" spans="1:16" ht="45">
      <c r="B4" s="35"/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10</v>
      </c>
      <c r="K4" s="36" t="s">
        <v>9</v>
      </c>
      <c r="L4" s="36" t="s">
        <v>11</v>
      </c>
      <c r="M4" s="36" t="s">
        <v>12</v>
      </c>
      <c r="N4" s="36" t="s">
        <v>13</v>
      </c>
      <c r="O4" s="37" t="s">
        <v>17</v>
      </c>
      <c r="P4" s="38" t="s">
        <v>23</v>
      </c>
    </row>
    <row r="5" spans="1:16" ht="18.75" customHeight="1">
      <c r="B5" s="17">
        <v>2012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8"/>
      <c r="P5" s="19"/>
    </row>
    <row r="6" spans="1:16" ht="18.75" customHeight="1">
      <c r="B6" s="15" t="s">
        <v>37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0">
        <f>SUM(C6:N6)</f>
        <v>0</v>
      </c>
      <c r="P6" s="19"/>
    </row>
    <row r="7" spans="1:16" ht="18.75" customHeight="1">
      <c r="B7" s="15" t="s">
        <v>22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0">
        <f t="shared" ref="O7:O9" si="0">SUM(C7:N7)</f>
        <v>0</v>
      </c>
      <c r="P7" s="19"/>
    </row>
    <row r="8" spans="1:16" ht="18.75" customHeight="1">
      <c r="B8" s="15" t="s">
        <v>38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0">
        <f t="shared" si="0"/>
        <v>0</v>
      </c>
      <c r="P8" s="19"/>
    </row>
    <row r="9" spans="1:16" ht="18.75" customHeight="1">
      <c r="B9" s="15" t="s">
        <v>22</v>
      </c>
      <c r="C9" s="3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0">
        <f t="shared" si="0"/>
        <v>0</v>
      </c>
      <c r="P9" s="19"/>
    </row>
    <row r="10" spans="1:16" ht="18.7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0"/>
      <c r="P10" s="19"/>
    </row>
    <row r="11" spans="1:16" ht="18.75" customHeight="1">
      <c r="B11" s="39" t="s">
        <v>39</v>
      </c>
      <c r="C11" s="23">
        <f>C7+C9</f>
        <v>0</v>
      </c>
      <c r="D11" s="23">
        <f t="shared" ref="D11:N11" si="1">D7+D9</f>
        <v>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40">
        <f>SUM(C11:N11)</f>
        <v>0</v>
      </c>
      <c r="P11" s="40">
        <f>P7+P9</f>
        <v>0</v>
      </c>
    </row>
    <row r="12" spans="1:16" ht="18.75" customHeight="1">
      <c r="B12" s="1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9"/>
      <c r="P12" s="19"/>
    </row>
    <row r="13" spans="1:16" ht="18.75" customHeight="1">
      <c r="B13" s="17">
        <v>2013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9"/>
      <c r="P13" s="19"/>
    </row>
    <row r="14" spans="1:16" ht="18.75" customHeight="1">
      <c r="B14" s="15" t="s">
        <v>37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0">
        <f>SUM(C14:N14)</f>
        <v>0</v>
      </c>
      <c r="P14" s="19"/>
    </row>
    <row r="15" spans="1:16" ht="18.75" customHeight="1">
      <c r="B15" s="15" t="s">
        <v>22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0">
        <f t="shared" ref="O15:O17" si="2">SUM(C15:N15)</f>
        <v>0</v>
      </c>
      <c r="P15" s="19"/>
    </row>
    <row r="16" spans="1:16" ht="18.75" customHeight="1">
      <c r="B16" s="15" t="s">
        <v>38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0">
        <f t="shared" si="2"/>
        <v>0</v>
      </c>
      <c r="P16" s="19"/>
    </row>
    <row r="17" spans="2:16" ht="18.75" customHeight="1">
      <c r="B17" s="15" t="s">
        <v>22</v>
      </c>
      <c r="C17" s="3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0">
        <f t="shared" si="2"/>
        <v>0</v>
      </c>
      <c r="P17" s="19"/>
    </row>
    <row r="18" spans="2:16" ht="18.75" customHeight="1"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0"/>
      <c r="P18" s="19"/>
    </row>
    <row r="19" spans="2:16" ht="18.75" customHeight="1">
      <c r="B19" s="39" t="s">
        <v>39</v>
      </c>
      <c r="C19" s="23">
        <f>C15+C17</f>
        <v>0</v>
      </c>
      <c r="D19" s="23">
        <f t="shared" ref="D19:N19" si="3">D15+D17</f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40">
        <f>SUM(C19:N19)</f>
        <v>0</v>
      </c>
      <c r="P19" s="40">
        <f>P15+P17</f>
        <v>0</v>
      </c>
    </row>
    <row r="20" spans="2:16" ht="18.75" customHeight="1"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9"/>
      <c r="P20" s="19"/>
    </row>
    <row r="21" spans="2:16" ht="18.75" customHeight="1">
      <c r="B21" s="39" t="s">
        <v>41</v>
      </c>
      <c r="C21" s="23">
        <f>C19-C11</f>
        <v>0</v>
      </c>
      <c r="D21" s="23">
        <f t="shared" ref="D21:O21" si="4">D19-D11</f>
        <v>0</v>
      </c>
      <c r="E21" s="23">
        <f t="shared" si="4"/>
        <v>0</v>
      </c>
      <c r="F21" s="23">
        <f t="shared" si="4"/>
        <v>0</v>
      </c>
      <c r="G21" s="23">
        <f t="shared" si="4"/>
        <v>0</v>
      </c>
      <c r="H21" s="23">
        <f t="shared" si="4"/>
        <v>0</v>
      </c>
      <c r="I21" s="23">
        <f t="shared" si="4"/>
        <v>0</v>
      </c>
      <c r="J21" s="23">
        <f t="shared" si="4"/>
        <v>0</v>
      </c>
      <c r="K21" s="23">
        <f t="shared" si="4"/>
        <v>0</v>
      </c>
      <c r="L21" s="23">
        <f t="shared" si="4"/>
        <v>0</v>
      </c>
      <c r="M21" s="23">
        <f t="shared" si="4"/>
        <v>0</v>
      </c>
      <c r="N21" s="23">
        <f t="shared" si="4"/>
        <v>0</v>
      </c>
      <c r="O21" s="40">
        <f t="shared" si="4"/>
        <v>0</v>
      </c>
      <c r="P21" s="83"/>
    </row>
    <row r="22" spans="2:16" ht="18.75" customHeight="1">
      <c r="B22" s="1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9"/>
      <c r="P22" s="19"/>
    </row>
    <row r="23" spans="2:16" ht="18.75" customHeight="1">
      <c r="B23" s="17">
        <v>2014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9"/>
      <c r="P23" s="19"/>
    </row>
    <row r="24" spans="2:16" ht="18.75" customHeight="1">
      <c r="B24" s="15" t="s">
        <v>37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0">
        <f>SUM(C24:N24)</f>
        <v>0</v>
      </c>
      <c r="P24" s="19"/>
    </row>
    <row r="25" spans="2:16" ht="18.75" customHeight="1">
      <c r="B25" s="15" t="s">
        <v>22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0">
        <f t="shared" ref="O25:O27" si="5">SUM(C25:N25)</f>
        <v>0</v>
      </c>
      <c r="P25" s="19"/>
    </row>
    <row r="26" spans="2:16" ht="18.75" customHeight="1">
      <c r="B26" s="15" t="s">
        <v>38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0">
        <f t="shared" si="5"/>
        <v>0</v>
      </c>
      <c r="P26" s="19"/>
    </row>
    <row r="27" spans="2:16" ht="18.75" customHeight="1">
      <c r="B27" s="15" t="s">
        <v>22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0">
        <f t="shared" si="5"/>
        <v>0</v>
      </c>
      <c r="P27" s="19"/>
    </row>
    <row r="28" spans="2:16" ht="18.75" customHeight="1"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0"/>
      <c r="P28" s="19"/>
    </row>
    <row r="29" spans="2:16" ht="18.75" customHeight="1">
      <c r="B29" s="39" t="s">
        <v>39</v>
      </c>
      <c r="C29" s="23">
        <f>C25+C27</f>
        <v>0</v>
      </c>
      <c r="D29" s="23">
        <f t="shared" ref="D29:N29" si="6">D25+D27</f>
        <v>0</v>
      </c>
      <c r="E29" s="23">
        <f t="shared" si="6"/>
        <v>0</v>
      </c>
      <c r="F29" s="23">
        <f t="shared" si="6"/>
        <v>0</v>
      </c>
      <c r="G29" s="23">
        <f t="shared" si="6"/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>
        <f t="shared" si="6"/>
        <v>0</v>
      </c>
      <c r="N29" s="23">
        <f t="shared" si="6"/>
        <v>0</v>
      </c>
      <c r="O29" s="40">
        <f>SUM(C29:N29)</f>
        <v>0</v>
      </c>
      <c r="P29" s="40">
        <f>P25+P27</f>
        <v>0</v>
      </c>
    </row>
    <row r="30" spans="2:16" ht="18.75" customHeight="1">
      <c r="B30" s="1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9"/>
      <c r="P30" s="19"/>
    </row>
    <row r="31" spans="2:16" ht="18.75" customHeight="1">
      <c r="B31" s="39" t="s">
        <v>41</v>
      </c>
      <c r="C31" s="23">
        <f>C29-C21</f>
        <v>0</v>
      </c>
      <c r="D31" s="23">
        <f t="shared" ref="D31:O31" si="7">D29-D21</f>
        <v>0</v>
      </c>
      <c r="E31" s="23">
        <f t="shared" si="7"/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  <c r="J31" s="23">
        <f t="shared" si="7"/>
        <v>0</v>
      </c>
      <c r="K31" s="23">
        <f t="shared" si="7"/>
        <v>0</v>
      </c>
      <c r="L31" s="23">
        <f t="shared" si="7"/>
        <v>0</v>
      </c>
      <c r="M31" s="23">
        <f t="shared" si="7"/>
        <v>0</v>
      </c>
      <c r="N31" s="23">
        <f t="shared" si="7"/>
        <v>0</v>
      </c>
      <c r="O31" s="40">
        <f t="shared" si="7"/>
        <v>0</v>
      </c>
      <c r="P31" s="83"/>
    </row>
    <row r="32" spans="2:16" ht="18.75" customHeight="1" thickBot="1">
      <c r="B32" s="1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"/>
      <c r="P32" s="20"/>
    </row>
  </sheetData>
  <mergeCells count="1">
    <mergeCell ref="B2:P2"/>
  </mergeCells>
  <pageMargins left="0.7" right="0.7" top="0.75" bottom="0.75" header="0.3" footer="0.3"/>
  <pageSetup paperSize="9" scale="52" orientation="portrait" r:id="rId1"/>
  <ignoredErrors>
    <ignoredError sqref="O11 O19 O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45"/>
  <sheetViews>
    <sheetView workbookViewId="0">
      <selection activeCell="I26" sqref="I26"/>
    </sheetView>
  </sheetViews>
  <sheetFormatPr defaultRowHeight="15"/>
  <cols>
    <col min="2" max="2" width="24" customWidth="1"/>
    <col min="16" max="16" width="18.28515625" customWidth="1"/>
    <col min="17" max="17" width="19.7109375" bestFit="1" customWidth="1"/>
  </cols>
  <sheetData>
    <row r="2" spans="2:17" ht="15.75" thickBot="1">
      <c r="N2" s="4"/>
    </row>
    <row r="3" spans="2:17">
      <c r="B3" s="10" t="s">
        <v>20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2:17">
      <c r="B4" s="12" t="s">
        <v>35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 t="s">
        <v>21</v>
      </c>
      <c r="Q4" s="11" t="s">
        <v>36</v>
      </c>
    </row>
    <row r="5" spans="2:17" ht="18" customHeight="1">
      <c r="B5" s="12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10</v>
      </c>
      <c r="K5" s="9" t="s">
        <v>9</v>
      </c>
      <c r="L5" s="9" t="s">
        <v>11</v>
      </c>
      <c r="M5" s="9" t="s">
        <v>12</v>
      </c>
      <c r="N5" s="9" t="s">
        <v>13</v>
      </c>
      <c r="O5" s="9" t="s">
        <v>17</v>
      </c>
      <c r="P5" s="9" t="s">
        <v>17</v>
      </c>
      <c r="Q5" s="11" t="s">
        <v>17</v>
      </c>
    </row>
    <row r="6" spans="2:17" ht="18" customHeight="1">
      <c r="B6" s="3"/>
      <c r="C6" s="9" t="s">
        <v>19</v>
      </c>
      <c r="D6" s="9" t="s">
        <v>19</v>
      </c>
      <c r="E6" s="9" t="s">
        <v>19</v>
      </c>
      <c r="F6" s="9" t="s">
        <v>19</v>
      </c>
      <c r="G6" s="9" t="s">
        <v>19</v>
      </c>
      <c r="H6" s="9" t="s">
        <v>19</v>
      </c>
      <c r="I6" s="9" t="s">
        <v>19</v>
      </c>
      <c r="J6" s="9" t="s">
        <v>19</v>
      </c>
      <c r="K6" s="9" t="s">
        <v>19</v>
      </c>
      <c r="L6" s="9" t="s">
        <v>19</v>
      </c>
      <c r="M6" s="9" t="s">
        <v>19</v>
      </c>
      <c r="N6" s="9" t="s">
        <v>19</v>
      </c>
      <c r="O6" s="9" t="s">
        <v>19</v>
      </c>
      <c r="P6" s="9" t="s">
        <v>19</v>
      </c>
      <c r="Q6" s="11" t="s">
        <v>19</v>
      </c>
    </row>
    <row r="7" spans="2:17" ht="18" customHeight="1"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1"/>
      <c r="P7" s="9"/>
      <c r="Q7" s="32"/>
    </row>
    <row r="8" spans="2:17" ht="18" customHeight="1">
      <c r="B8" s="3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8">
        <f t="shared" ref="O8:O14" si="0">SUM(C8:N8)</f>
        <v>0</v>
      </c>
      <c r="P8" s="9"/>
      <c r="Q8" s="30">
        <f t="shared" ref="Q8:Q15" si="1">O8-P8</f>
        <v>0</v>
      </c>
    </row>
    <row r="9" spans="2:17" ht="18" customHeight="1">
      <c r="B9" s="3" t="s">
        <v>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8">
        <f t="shared" si="0"/>
        <v>0</v>
      </c>
      <c r="P9" s="9"/>
      <c r="Q9" s="30">
        <f t="shared" si="1"/>
        <v>0</v>
      </c>
    </row>
    <row r="10" spans="2:17" ht="18" customHeight="1">
      <c r="B10" s="3" t="s">
        <v>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8">
        <f t="shared" si="0"/>
        <v>0</v>
      </c>
      <c r="P10" s="9"/>
      <c r="Q10" s="30">
        <f t="shared" si="1"/>
        <v>0</v>
      </c>
    </row>
    <row r="11" spans="2:17" ht="18" customHeight="1">
      <c r="B11" s="3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8">
        <f t="shared" si="0"/>
        <v>0</v>
      </c>
      <c r="P11" s="9"/>
      <c r="Q11" s="30">
        <f t="shared" si="1"/>
        <v>0</v>
      </c>
    </row>
    <row r="12" spans="2:17" ht="18" customHeight="1">
      <c r="B12" s="3" t="s">
        <v>31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8">
        <f t="shared" si="0"/>
        <v>0</v>
      </c>
      <c r="P12" s="9"/>
      <c r="Q12" s="30">
        <f t="shared" si="1"/>
        <v>0</v>
      </c>
    </row>
    <row r="13" spans="2:17" ht="18" customHeight="1">
      <c r="B13" s="3" t="s">
        <v>32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8">
        <f t="shared" si="0"/>
        <v>0</v>
      </c>
      <c r="P13" s="9"/>
      <c r="Q13" s="30">
        <f t="shared" si="1"/>
        <v>0</v>
      </c>
    </row>
    <row r="14" spans="2:17" ht="18" customHeight="1">
      <c r="B14" s="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8">
        <f t="shared" si="0"/>
        <v>0</v>
      </c>
      <c r="P14" s="9"/>
      <c r="Q14" s="30">
        <f t="shared" si="1"/>
        <v>0</v>
      </c>
    </row>
    <row r="15" spans="2:17" ht="18" customHeight="1">
      <c r="B15" s="3" t="s">
        <v>17</v>
      </c>
      <c r="C15" s="28">
        <f>SUM(C8:C14)</f>
        <v>0</v>
      </c>
      <c r="D15" s="28">
        <f t="shared" ref="D15:O15" si="2">SUM(D8:D14)</f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8">
        <f t="shared" si="2"/>
        <v>0</v>
      </c>
      <c r="O15" s="28">
        <f t="shared" si="2"/>
        <v>0</v>
      </c>
      <c r="P15" s="9"/>
      <c r="Q15" s="30">
        <f t="shared" si="1"/>
        <v>0</v>
      </c>
    </row>
    <row r="16" spans="2:17" ht="18" customHeight="1">
      <c r="B16" s="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1"/>
    </row>
    <row r="17" spans="1:17" ht="18" customHeight="1">
      <c r="B17" s="3" t="s">
        <v>34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>SUM(C17:N17)</f>
        <v>0</v>
      </c>
      <c r="P17" s="9"/>
      <c r="Q17" s="11"/>
    </row>
    <row r="18" spans="1:17" ht="18" customHeight="1">
      <c r="B18" s="3" t="s">
        <v>53</v>
      </c>
      <c r="C18" s="29">
        <f>IFERROR((C15/C17),0)</f>
        <v>0</v>
      </c>
      <c r="D18" s="29">
        <f t="shared" ref="D18:O18" si="3">IFERROR((D15/D17),0)</f>
        <v>0</v>
      </c>
      <c r="E18" s="29">
        <f t="shared" si="3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7"/>
      <c r="Q18" s="31"/>
    </row>
    <row r="19" spans="1:17" ht="18" customHeight="1">
      <c r="B19" s="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1"/>
    </row>
    <row r="20" spans="1:17" ht="18" customHeight="1">
      <c r="B20" s="3" t="s">
        <v>18</v>
      </c>
      <c r="C20" s="28">
        <f>IF(SUM(C17-C15)&lt;0,(0),C17-C15)</f>
        <v>0</v>
      </c>
      <c r="D20" s="28">
        <f t="shared" ref="D20:O20" si="4">IF(SUM(D17-D15)&lt;0,(0),D17-D15)</f>
        <v>0</v>
      </c>
      <c r="E20" s="28">
        <f t="shared" si="4"/>
        <v>0</v>
      </c>
      <c r="F20" s="28">
        <f t="shared" si="4"/>
        <v>0</v>
      </c>
      <c r="G20" s="28">
        <f t="shared" si="4"/>
        <v>0</v>
      </c>
      <c r="H20" s="28">
        <f t="shared" si="4"/>
        <v>0</v>
      </c>
      <c r="I20" s="28">
        <f t="shared" si="4"/>
        <v>0</v>
      </c>
      <c r="J20" s="28">
        <f t="shared" si="4"/>
        <v>0</v>
      </c>
      <c r="K20" s="28">
        <f t="shared" si="4"/>
        <v>0</v>
      </c>
      <c r="L20" s="28">
        <f t="shared" si="4"/>
        <v>0</v>
      </c>
      <c r="M20" s="28">
        <f t="shared" si="4"/>
        <v>0</v>
      </c>
      <c r="N20" s="28">
        <f t="shared" si="4"/>
        <v>0</v>
      </c>
      <c r="O20" s="28">
        <f t="shared" si="4"/>
        <v>0</v>
      </c>
      <c r="P20" s="9"/>
      <c r="Q20" s="32"/>
    </row>
    <row r="21" spans="1:17" ht="18" customHeight="1"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1"/>
    </row>
    <row r="22" spans="1:17" ht="18" customHeight="1" thickBot="1">
      <c r="B22" s="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8" customHeight="1"/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4"/>
      <c r="B25" s="3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</row>
    <row r="26" spans="1:17">
      <c r="A26" s="4"/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4"/>
    </row>
    <row r="27" spans="1:17">
      <c r="A27" s="4"/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4"/>
    </row>
    <row r="28" spans="1:1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>
      <c r="A40" s="4"/>
      <c r="B40" s="3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</sheetData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6"/>
  <sheetViews>
    <sheetView workbookViewId="0">
      <selection activeCell="C5" sqref="C5:AB6"/>
    </sheetView>
  </sheetViews>
  <sheetFormatPr defaultRowHeight="12.75"/>
  <cols>
    <col min="1" max="1" width="9.140625" style="87"/>
    <col min="2" max="2" width="18.140625" style="87" customWidth="1"/>
    <col min="3" max="7" width="9.140625" style="87"/>
    <col min="8" max="9" width="10.140625" style="87" bestFit="1" customWidth="1"/>
    <col min="10" max="14" width="9.140625" style="87"/>
    <col min="15" max="16" width="0" style="87" hidden="1" customWidth="1"/>
    <col min="17" max="18" width="9.140625" style="87"/>
    <col min="19" max="20" width="10.28515625" style="87" bestFit="1" customWidth="1"/>
    <col min="21" max="21" width="11.28515625" style="87" bestFit="1" customWidth="1"/>
    <col min="22" max="25" width="10.28515625" style="87" bestFit="1" customWidth="1"/>
    <col min="26" max="16384" width="9.140625" style="87"/>
  </cols>
  <sheetData>
    <row r="1" spans="1:38">
      <c r="A1" s="93" t="s">
        <v>60</v>
      </c>
    </row>
    <row r="3" spans="1:38">
      <c r="B3" s="92" t="s">
        <v>59</v>
      </c>
      <c r="C3" s="86">
        <v>40909</v>
      </c>
      <c r="D3" s="86">
        <v>40940</v>
      </c>
      <c r="E3" s="86">
        <v>40969</v>
      </c>
      <c r="F3" s="86">
        <v>41000</v>
      </c>
      <c r="G3" s="86">
        <v>41030</v>
      </c>
      <c r="H3" s="86">
        <v>41061</v>
      </c>
      <c r="I3" s="86">
        <v>41091</v>
      </c>
      <c r="J3" s="86">
        <v>41122</v>
      </c>
      <c r="K3" s="86">
        <v>41153</v>
      </c>
      <c r="L3" s="86">
        <v>41183</v>
      </c>
      <c r="M3" s="86">
        <v>41214</v>
      </c>
      <c r="N3" s="86">
        <v>41244</v>
      </c>
      <c r="O3" s="86">
        <v>41275</v>
      </c>
      <c r="P3" s="86">
        <v>41306</v>
      </c>
      <c r="Q3" s="86">
        <v>41275</v>
      </c>
      <c r="R3" s="86">
        <v>41306</v>
      </c>
      <c r="S3" s="86">
        <v>41334</v>
      </c>
      <c r="T3" s="86">
        <v>41365</v>
      </c>
      <c r="U3" s="86">
        <v>41395</v>
      </c>
      <c r="V3" s="86">
        <v>41426</v>
      </c>
      <c r="W3" s="86">
        <v>41456</v>
      </c>
      <c r="X3" s="86">
        <v>41487</v>
      </c>
      <c r="Y3" s="86">
        <v>41518</v>
      </c>
      <c r="Z3" s="86">
        <v>41548</v>
      </c>
      <c r="AA3" s="86">
        <v>41579</v>
      </c>
      <c r="AB3" s="86">
        <v>41609</v>
      </c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1:38">
      <c r="B4" s="88" t="s">
        <v>58</v>
      </c>
      <c r="C4" s="89">
        <v>0.01</v>
      </c>
      <c r="D4" s="89">
        <v>0.01</v>
      </c>
      <c r="E4" s="89">
        <v>0.01</v>
      </c>
      <c r="F4" s="89">
        <v>0.01</v>
      </c>
      <c r="G4" s="89">
        <v>0.01</v>
      </c>
      <c r="H4" s="89">
        <v>0.01</v>
      </c>
      <c r="I4" s="89">
        <v>0.01</v>
      </c>
      <c r="J4" s="89">
        <v>0.01</v>
      </c>
      <c r="K4" s="89">
        <v>0.01</v>
      </c>
      <c r="L4" s="89">
        <v>0.01</v>
      </c>
      <c r="M4" s="89">
        <v>0.01</v>
      </c>
      <c r="N4" s="89">
        <v>0.01</v>
      </c>
      <c r="O4" s="89">
        <v>0.01</v>
      </c>
      <c r="P4" s="89">
        <v>0.01</v>
      </c>
      <c r="Q4" s="89">
        <v>0.01</v>
      </c>
      <c r="R4" s="89">
        <v>0.01</v>
      </c>
      <c r="S4" s="89">
        <v>0.01</v>
      </c>
      <c r="T4" s="89">
        <v>0.01</v>
      </c>
      <c r="U4" s="89">
        <v>0.01</v>
      </c>
      <c r="V4" s="89">
        <v>0.01</v>
      </c>
      <c r="W4" s="89">
        <v>0.01</v>
      </c>
      <c r="X4" s="89">
        <v>0.01</v>
      </c>
      <c r="Y4" s="89">
        <v>0.01</v>
      </c>
      <c r="Z4" s="89">
        <v>0.01</v>
      </c>
      <c r="AA4" s="89">
        <v>0.01</v>
      </c>
      <c r="AB4" s="89">
        <v>0.01</v>
      </c>
    </row>
    <row r="5" spans="1:38">
      <c r="B5" s="88" t="s">
        <v>30</v>
      </c>
      <c r="C5" s="94">
        <v>1</v>
      </c>
      <c r="D5" s="94">
        <v>1</v>
      </c>
      <c r="E5" s="94">
        <v>1</v>
      </c>
      <c r="F5" s="94">
        <v>1</v>
      </c>
      <c r="G5" s="94">
        <v>1</v>
      </c>
      <c r="H5" s="94">
        <v>1</v>
      </c>
      <c r="I5" s="94">
        <v>1</v>
      </c>
      <c r="J5" s="94">
        <v>1</v>
      </c>
      <c r="K5" s="94">
        <v>1</v>
      </c>
      <c r="L5" s="94">
        <v>1</v>
      </c>
      <c r="M5" s="94">
        <v>1</v>
      </c>
      <c r="N5" s="94">
        <v>1</v>
      </c>
      <c r="O5" s="94">
        <v>1</v>
      </c>
      <c r="P5" s="94">
        <v>1</v>
      </c>
      <c r="Q5" s="94">
        <v>1</v>
      </c>
      <c r="R5" s="94">
        <v>1</v>
      </c>
      <c r="S5" s="94">
        <v>1</v>
      </c>
      <c r="T5" s="94">
        <v>1</v>
      </c>
      <c r="U5" s="94">
        <v>1</v>
      </c>
      <c r="V5" s="94">
        <v>1</v>
      </c>
      <c r="W5" s="94">
        <v>1</v>
      </c>
      <c r="X5" s="94">
        <v>1</v>
      </c>
      <c r="Y5" s="94">
        <v>1</v>
      </c>
      <c r="Z5" s="94">
        <v>1</v>
      </c>
      <c r="AA5" s="94">
        <v>1</v>
      </c>
      <c r="AB5" s="94">
        <v>1</v>
      </c>
    </row>
    <row r="6" spans="1:38">
      <c r="B6" s="88" t="s">
        <v>57</v>
      </c>
      <c r="C6" s="94">
        <f>C4*C5</f>
        <v>0.01</v>
      </c>
      <c r="D6" s="94">
        <f t="shared" ref="D6:O6" si="0">D4*D5</f>
        <v>0.01</v>
      </c>
      <c r="E6" s="94">
        <f t="shared" si="0"/>
        <v>0.01</v>
      </c>
      <c r="F6" s="94">
        <f t="shared" si="0"/>
        <v>0.01</v>
      </c>
      <c r="G6" s="94">
        <f t="shared" si="0"/>
        <v>0.01</v>
      </c>
      <c r="H6" s="94">
        <f t="shared" si="0"/>
        <v>0.01</v>
      </c>
      <c r="I6" s="94">
        <f t="shared" si="0"/>
        <v>0.01</v>
      </c>
      <c r="J6" s="94">
        <f t="shared" si="0"/>
        <v>0.01</v>
      </c>
      <c r="K6" s="94">
        <f t="shared" si="0"/>
        <v>0.01</v>
      </c>
      <c r="L6" s="94">
        <f t="shared" si="0"/>
        <v>0.01</v>
      </c>
      <c r="M6" s="94">
        <f t="shared" si="0"/>
        <v>0.01</v>
      </c>
      <c r="N6" s="94">
        <f t="shared" si="0"/>
        <v>0.01</v>
      </c>
      <c r="O6" s="94">
        <f t="shared" si="0"/>
        <v>0.01</v>
      </c>
      <c r="P6" s="94"/>
      <c r="Q6" s="94">
        <f>Q5*Q4</f>
        <v>0.01</v>
      </c>
      <c r="R6" s="94">
        <f t="shared" ref="R6:AB6" si="1">R5*R4</f>
        <v>0.01</v>
      </c>
      <c r="S6" s="94">
        <f t="shared" si="1"/>
        <v>0.01</v>
      </c>
      <c r="T6" s="94">
        <f t="shared" si="1"/>
        <v>0.01</v>
      </c>
      <c r="U6" s="94">
        <f t="shared" si="1"/>
        <v>0.01</v>
      </c>
      <c r="V6" s="94">
        <f t="shared" si="1"/>
        <v>0.01</v>
      </c>
      <c r="W6" s="94">
        <f t="shared" si="1"/>
        <v>0.01</v>
      </c>
      <c r="X6" s="95">
        <f t="shared" si="1"/>
        <v>0.01</v>
      </c>
      <c r="Y6" s="95">
        <f t="shared" si="1"/>
        <v>0.01</v>
      </c>
      <c r="Z6" s="95">
        <f t="shared" si="1"/>
        <v>0.01</v>
      </c>
      <c r="AA6" s="95">
        <f t="shared" si="1"/>
        <v>0.01</v>
      </c>
      <c r="AB6" s="95">
        <f t="shared" si="1"/>
        <v>0.01</v>
      </c>
    </row>
    <row r="7" spans="1:38"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10" spans="1:38">
      <c r="B10" s="88"/>
    </row>
    <row r="15" spans="1:38">
      <c r="B15" s="88"/>
    </row>
    <row r="16" spans="1:38">
      <c r="C16" s="91"/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Wedding Overview</vt:lpstr>
      <vt:lpstr>Summary of Weddings &amp; Functions</vt:lpstr>
      <vt:lpstr>Business on the books</vt:lpstr>
      <vt:lpstr>ADR  OCC</vt:lpstr>
      <vt:lpstr>'Business on the books'!Print_Area</vt:lpstr>
      <vt:lpstr>'Summary of Weddings &amp; Functions'!Print_Area</vt:lpstr>
      <vt:lpstr>'Wedding Overview'!Print_Area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ciaras</dc:creator>
  <cp:lastModifiedBy>conneelyto</cp:lastModifiedBy>
  <dcterms:created xsi:type="dcterms:W3CDTF">2012-11-23T10:39:36Z</dcterms:created>
  <dcterms:modified xsi:type="dcterms:W3CDTF">2013-02-21T12:40:29Z</dcterms:modified>
</cp:coreProperties>
</file>