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filterPrivacy="1" autoCompressPictures="0"/>
  <bookViews>
    <workbookView xWindow="560" yWindow="560" windowWidth="26400" windowHeight="17880"/>
  </bookViews>
  <sheets>
    <sheet name="Recipe Costs by %" sheetId="1" r:id="rId1"/>
    <sheet name="Recipe production sheet" sheetId="2" r:id="rId2"/>
    <sheet name="Pie Charts " sheetId="3" r:id="rId3"/>
  </sheets>
  <definedNames>
    <definedName name="_xlnm.Print_Area" localSheetId="0">'Recipe Costs by %'!$A$1:$O$46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 l="1"/>
  <c r="E11" i="1"/>
  <c r="C11" i="2"/>
  <c r="C10" i="2"/>
  <c r="C9" i="2"/>
  <c r="C8" i="2"/>
  <c r="C7" i="2"/>
  <c r="C6" i="2"/>
  <c r="C5" i="2"/>
  <c r="D11" i="2"/>
  <c r="D10" i="2"/>
  <c r="D20" i="1"/>
  <c r="E16" i="1"/>
  <c r="D9" i="2"/>
  <c r="D8" i="2"/>
  <c r="D7" i="2"/>
  <c r="D6" i="2"/>
  <c r="D5" i="2"/>
  <c r="E9" i="1"/>
  <c r="E8" i="1"/>
  <c r="E7" i="1"/>
  <c r="E6" i="1"/>
  <c r="E5" i="1"/>
  <c r="D13" i="2"/>
  <c r="E13" i="1"/>
  <c r="E15" i="1"/>
  <c r="E21" i="1"/>
  <c r="E17" i="1"/>
  <c r="E20" i="1"/>
  <c r="E22" i="1"/>
</calcChain>
</file>

<file path=xl/sharedStrings.xml><?xml version="1.0" encoding="utf-8"?>
<sst xmlns="http://schemas.openxmlformats.org/spreadsheetml/2006/main" count="43" uniqueCount="35">
  <si>
    <t>Recipe Name :</t>
  </si>
  <si>
    <t>Ingredients</t>
  </si>
  <si>
    <t>Cost per unit</t>
  </si>
  <si>
    <t>Selling price</t>
  </si>
  <si>
    <t>Profit</t>
  </si>
  <si>
    <t>Food cost %</t>
  </si>
  <si>
    <t>Margin %</t>
  </si>
  <si>
    <t>Ingredient:</t>
  </si>
  <si>
    <t>Amount grams</t>
  </si>
  <si>
    <t>Total ingredient</t>
  </si>
  <si>
    <t>Total Weight:</t>
  </si>
  <si>
    <t xml:space="preserve"> </t>
  </si>
  <si>
    <t>Total recipe cost</t>
  </si>
  <si>
    <t>Total units</t>
  </si>
  <si>
    <t>Barley</t>
  </si>
  <si>
    <t>Fennel</t>
  </si>
  <si>
    <t>Beetroot</t>
  </si>
  <si>
    <t>Whole almonds</t>
  </si>
  <si>
    <t>Mint</t>
  </si>
  <si>
    <t>Rapeseed oil</t>
  </si>
  <si>
    <t xml:space="preserve">Lemon juice </t>
  </si>
  <si>
    <t>Portions</t>
  </si>
  <si>
    <t>Recipe Portions</t>
  </si>
  <si>
    <t>Barley Salad</t>
  </si>
  <si>
    <t>Cost date: XX/XX/2019</t>
  </si>
  <si>
    <t>Labour 20% of SP</t>
  </si>
  <si>
    <t>Recipe amount in grams</t>
  </si>
  <si>
    <t>Unit weight in grams</t>
  </si>
  <si>
    <t>Barley, fennel, beetroot salad with mint &amp; roasted almonds</t>
  </si>
  <si>
    <t>Recipe name:</t>
  </si>
  <si>
    <t>Total cost</t>
  </si>
  <si>
    <t>Unit price:</t>
  </si>
  <si>
    <t>VAT rate</t>
  </si>
  <si>
    <t>Selling price, no VAT</t>
  </si>
  <si>
    <r>
      <rPr>
        <b/>
        <sz val="12"/>
        <rFont val="Calibri"/>
        <scheme val="minor"/>
      </rPr>
      <t>Cost date</t>
    </r>
    <r>
      <rPr>
        <sz val="12"/>
        <rFont val="Calibri"/>
        <family val="2"/>
        <scheme val="minor"/>
      </rPr>
      <t>: XX/XX/2020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</si>
</sst>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1809]* #,##0.00_-;\-[$€-1809]* #,##0.00_-;_-[$€-1809]* &quot;-&quot;??_-;_-@_-"/>
    <numFmt numFmtId="166" formatCode="0.0%"/>
  </numFmts>
  <fonts count="12" x14ac:knownFonts="1">
    <font>
      <sz val="11"/>
      <color theme="1"/>
      <name val="Calibri"/>
      <family val="2"/>
      <scheme val="minor"/>
    </font>
    <font>
      <sz val="12"/>
      <color theme="1"/>
      <name val="Calibri"/>
      <family val="2"/>
      <scheme val="minor"/>
    </font>
    <font>
      <sz val="14"/>
      <name val="Calibri"/>
      <family val="2"/>
      <scheme val="minor"/>
    </font>
    <font>
      <u/>
      <sz val="14"/>
      <name val="Calibri"/>
      <family val="2"/>
      <scheme val="minor"/>
    </font>
    <font>
      <u/>
      <sz val="12"/>
      <name val="Calibri"/>
      <family val="2"/>
      <scheme val="minor"/>
    </font>
    <font>
      <sz val="10"/>
      <name val="Calibri"/>
      <family val="2"/>
      <scheme val="minor"/>
    </font>
    <font>
      <sz val="12"/>
      <name val="Calibri"/>
      <family val="2"/>
      <scheme val="minor"/>
    </font>
    <font>
      <b/>
      <sz val="12"/>
      <name val="Arial"/>
      <family val="2"/>
    </font>
    <font>
      <u/>
      <sz val="10"/>
      <name val="Calibri"/>
      <family val="2"/>
      <scheme val="minor"/>
    </font>
    <font>
      <sz val="11"/>
      <color theme="1"/>
      <name val="Calibri"/>
      <family val="2"/>
      <scheme val="minor"/>
    </font>
    <font>
      <sz val="8"/>
      <name val="Calibri"/>
      <family val="2"/>
      <scheme val="minor"/>
    </font>
    <font>
      <b/>
      <sz val="12"/>
      <name val="Calibri"/>
      <scheme val="minor"/>
    </font>
  </fonts>
  <fills count="3">
    <fill>
      <patternFill patternType="none"/>
    </fill>
    <fill>
      <patternFill patternType="gray125"/>
    </fill>
    <fill>
      <patternFill patternType="solid">
        <fgColor theme="6" tint="0.39997558519241921"/>
        <bgColor indexed="64"/>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9" fontId="9" fillId="0" borderId="0" applyFont="0" applyFill="0" applyBorder="0" applyAlignment="0" applyProtection="0"/>
  </cellStyleXfs>
  <cellXfs count="34">
    <xf numFmtId="0" fontId="0" fillId="0" borderId="0" xfId="0"/>
    <xf numFmtId="0" fontId="2" fillId="2" borderId="1" xfId="0" applyFont="1" applyFill="1" applyBorder="1"/>
    <xf numFmtId="0" fontId="3" fillId="2" borderId="2" xfId="0" applyFont="1" applyFill="1" applyBorder="1"/>
    <xf numFmtId="0" fontId="2" fillId="2" borderId="4" xfId="0" applyFont="1" applyFill="1" applyBorder="1"/>
    <xf numFmtId="0" fontId="2" fillId="2" borderId="0" xfId="0" applyFont="1" applyFill="1" applyBorder="1"/>
    <xf numFmtId="0" fontId="5" fillId="0" borderId="6" xfId="0" applyFont="1" applyBorder="1"/>
    <xf numFmtId="0" fontId="6" fillId="0" borderId="6" xfId="0" applyFont="1" applyBorder="1"/>
    <xf numFmtId="0" fontId="7" fillId="0" borderId="6" xfId="0" applyFont="1" applyBorder="1"/>
    <xf numFmtId="0" fontId="5" fillId="2" borderId="2" xfId="0" applyFont="1" applyFill="1" applyBorder="1"/>
    <xf numFmtId="0" fontId="5" fillId="2" borderId="0" xfId="0" applyFont="1" applyFill="1" applyBorder="1"/>
    <xf numFmtId="0" fontId="8" fillId="0" borderId="6" xfId="0" applyFont="1" applyBorder="1"/>
    <xf numFmtId="0" fontId="8" fillId="0" borderId="6" xfId="0" applyFont="1" applyBorder="1" applyAlignment="1">
      <alignment wrapText="1"/>
    </xf>
    <xf numFmtId="0" fontId="5" fillId="0" borderId="7" xfId="0" applyFont="1" applyBorder="1"/>
    <xf numFmtId="0" fontId="5" fillId="0" borderId="8" xfId="0" applyFont="1" applyBorder="1"/>
    <xf numFmtId="0" fontId="5" fillId="0" borderId="9" xfId="0" applyFont="1" applyBorder="1"/>
    <xf numFmtId="165" fontId="6" fillId="0" borderId="6" xfId="0" applyNumberFormat="1" applyFont="1" applyBorder="1"/>
    <xf numFmtId="165" fontId="6" fillId="0" borderId="6" xfId="0" applyNumberFormat="1" applyFont="1" applyBorder="1" applyAlignment="1">
      <alignment horizontal="left"/>
    </xf>
    <xf numFmtId="165" fontId="6" fillId="0" borderId="6" xfId="0" applyNumberFormat="1" applyFont="1" applyBorder="1" applyAlignment="1">
      <alignment horizontal="right"/>
    </xf>
    <xf numFmtId="166" fontId="6" fillId="0" borderId="6" xfId="0" applyNumberFormat="1" applyFont="1" applyBorder="1" applyAlignment="1">
      <alignment horizontal="left"/>
    </xf>
    <xf numFmtId="9" fontId="6" fillId="0" borderId="6" xfId="0" applyNumberFormat="1" applyFont="1" applyBorder="1"/>
    <xf numFmtId="10" fontId="6" fillId="0" borderId="6" xfId="1" applyNumberFormat="1" applyFont="1" applyBorder="1"/>
    <xf numFmtId="164" fontId="6" fillId="0" borderId="6" xfId="0" applyNumberFormat="1" applyFont="1" applyBorder="1"/>
    <xf numFmtId="0" fontId="11" fillId="2" borderId="1" xfId="0" applyFont="1" applyFill="1" applyBorder="1"/>
    <xf numFmtId="0" fontId="4" fillId="2" borderId="2" xfId="0" applyFont="1" applyFill="1" applyBorder="1"/>
    <xf numFmtId="0" fontId="6" fillId="2" borderId="2" xfId="0" applyFont="1" applyFill="1" applyBorder="1"/>
    <xf numFmtId="0" fontId="6" fillId="2" borderId="3" xfId="0" applyFont="1" applyFill="1" applyBorder="1"/>
    <xf numFmtId="0" fontId="1" fillId="0" borderId="0" xfId="0" applyFont="1"/>
    <xf numFmtId="0" fontId="6" fillId="2" borderId="4" xfId="0" applyFont="1" applyFill="1" applyBorder="1"/>
    <xf numFmtId="0" fontId="6" fillId="2" borderId="0" xfId="0" applyFont="1" applyFill="1" applyBorder="1"/>
    <xf numFmtId="0" fontId="6" fillId="2" borderId="5" xfId="0" applyFont="1" applyFill="1" applyBorder="1"/>
    <xf numFmtId="0" fontId="11" fillId="0" borderId="6" xfId="0" applyFont="1" applyBorder="1"/>
    <xf numFmtId="0" fontId="11" fillId="0" borderId="6" xfId="0" applyFont="1" applyBorder="1" applyAlignment="1">
      <alignment wrapText="1"/>
    </xf>
    <xf numFmtId="0" fontId="11" fillId="0" borderId="6" xfId="0" applyFont="1" applyBorder="1" applyAlignment="1"/>
    <xf numFmtId="0" fontId="11" fillId="0" borderId="6" xfId="0" applyFont="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Ingredient</a:t>
            </a:r>
            <a:r>
              <a:rPr lang="en-US" baseline="0"/>
              <a:t> cost %</a:t>
            </a:r>
            <a:endParaRPr lang="en-US"/>
          </a:p>
        </c:rich>
      </c:tx>
      <c:layout>
        <c:manualLayout>
          <c:xMode val="edge"/>
          <c:yMode val="edge"/>
          <c:x val="0.274004359992191"/>
          <c:y val="0.894095830045784"/>
        </c:manualLayout>
      </c:layout>
      <c:overlay val="0"/>
      <c:spPr>
        <a:noFill/>
        <a:ln>
          <a:noFill/>
        </a:ln>
        <a:effectLst/>
      </c:spPr>
    </c:title>
    <c:autoTitleDeleted val="0"/>
    <c:plotArea>
      <c:layout>
        <c:manualLayout>
          <c:layoutTarget val="inner"/>
          <c:xMode val="edge"/>
          <c:yMode val="edge"/>
          <c:x val="0.300881759614759"/>
          <c:y val="0.261713336446441"/>
          <c:w val="0.389053925077547"/>
          <c:h val="0.637591759833633"/>
        </c:manualLayout>
      </c:layout>
      <c:pieChart>
        <c:varyColors val="1"/>
        <c:ser>
          <c:idx val="0"/>
          <c:order val="0"/>
          <c:tx>
            <c:strRef>
              <c:f>'Recipe Costs by %'!$E$4</c:f>
              <c:strCache>
                <c:ptCount val="1"/>
                <c:pt idx="0">
                  <c:v>Total cost</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6-12FA-4697-AB34-FB68839D6EB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5-12FA-4697-AB34-FB68839D6EB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4-12FA-4697-AB34-FB68839D6EB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12FA-4697-AB34-FB68839D6EB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3-12FA-4697-AB34-FB68839D6EB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2-12FA-4697-AB34-FB68839D6EB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12FA-4697-AB34-FB68839D6EB1}"/>
              </c:ext>
            </c:extLst>
          </c:dPt>
          <c:dLbls>
            <c:dLbl>
              <c:idx val="0"/>
              <c:layout>
                <c:manualLayout>
                  <c:x val="0.229568411386593"/>
                  <c:y val="-0.0773295976039805"/>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12FA-4697-AB34-FB68839D6EB1}"/>
                </c:ext>
              </c:extLst>
            </c:dLbl>
            <c:dLbl>
              <c:idx val="1"/>
              <c:layout>
                <c:manualLayout>
                  <c:x val="0.0984904521232367"/>
                  <c:y val="-0.0170415814587594"/>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2FA-4697-AB34-FB68839D6EB1}"/>
                </c:ext>
              </c:extLst>
            </c:dLbl>
            <c:dLbl>
              <c:idx val="2"/>
              <c:layout>
                <c:manualLayout>
                  <c:x val="0.120758407265208"/>
                  <c:y val="-0.0109326441556769"/>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2FA-4697-AB34-FB68839D6EB1}"/>
                </c:ext>
              </c:extLst>
            </c:dLbl>
            <c:dLbl>
              <c:idx val="3"/>
              <c:layout>
                <c:manualLayout>
                  <c:x val="0.144628099173554"/>
                  <c:y val="-0.0332418186990431"/>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12FA-4697-AB34-FB68839D6EB1}"/>
                </c:ext>
              </c:extLst>
            </c:dLbl>
            <c:dLbl>
              <c:idx val="4"/>
              <c:layout>
                <c:manualLayout>
                  <c:x val="-0.0895316804407713"/>
                  <c:y val="0.11247443762781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2FA-4697-AB34-FB68839D6EB1}"/>
                </c:ext>
              </c:extLst>
            </c:dLbl>
            <c:dLbl>
              <c:idx val="5"/>
              <c:layout>
                <c:manualLayout>
                  <c:x val="-0.0803489439853076"/>
                  <c:y val="-0.00969545217890715"/>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2FA-4697-AB34-FB68839D6EB1}"/>
                </c:ext>
              </c:extLst>
            </c:dLbl>
            <c:dLbl>
              <c:idx val="6"/>
              <c:layout>
                <c:manualLayout>
                  <c:x val="-0.0642791551882461"/>
                  <c:y val="-0.074982958418541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2FA-4697-AB34-FB68839D6EB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'Recipe Costs by %'!$A$5:$A$11</c:f>
              <c:strCache>
                <c:ptCount val="7"/>
                <c:pt idx="0">
                  <c:v>Barley</c:v>
                </c:pt>
                <c:pt idx="1">
                  <c:v>Fennel</c:v>
                </c:pt>
                <c:pt idx="2">
                  <c:v>Beetroot</c:v>
                </c:pt>
                <c:pt idx="3">
                  <c:v>Whole almonds</c:v>
                </c:pt>
                <c:pt idx="4">
                  <c:v>Mint</c:v>
                </c:pt>
                <c:pt idx="5">
                  <c:v>Rapeseed oil</c:v>
                </c:pt>
                <c:pt idx="6">
                  <c:v>Lemon juice </c:v>
                </c:pt>
              </c:strCache>
            </c:strRef>
          </c:cat>
          <c:val>
            <c:numRef>
              <c:f>'Recipe Costs by %'!$E$5:$E$11</c:f>
              <c:numCache>
                <c:formatCode>_-"€"* #,##0.00_-;\-"€"* #,##0.00_-;_-"€"* "-"??_-;_-@_-</c:formatCode>
                <c:ptCount val="7"/>
                <c:pt idx="0">
                  <c:v>0.044</c:v>
                </c:pt>
                <c:pt idx="1">
                  <c:v>0.0912</c:v>
                </c:pt>
                <c:pt idx="2">
                  <c:v>0.02816</c:v>
                </c:pt>
                <c:pt idx="3">
                  <c:v>0.1584</c:v>
                </c:pt>
                <c:pt idx="4">
                  <c:v>0.13958</c:v>
                </c:pt>
                <c:pt idx="5">
                  <c:v>0.0506</c:v>
                </c:pt>
                <c:pt idx="6">
                  <c:v>0.017424</c:v>
                </c:pt>
              </c:numCache>
            </c:numRef>
          </c:val>
          <c:extLst xmlns:c16r2="http://schemas.microsoft.com/office/drawing/2015/06/chart">
            <c:ext xmlns:c16="http://schemas.microsoft.com/office/drawing/2014/chart" uri="{C3380CC4-5D6E-409C-BE32-E72D297353CC}">
              <c16:uniqueId val="{00000000-12FA-4697-AB34-FB68839D6EB1}"/>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Ingredient  %</a:t>
            </a:r>
          </a:p>
        </c:rich>
      </c:tx>
      <c:layout>
        <c:manualLayout>
          <c:xMode val="edge"/>
          <c:yMode val="edge"/>
          <c:x val="0.514999895013123"/>
          <c:y val="0.890985324947589"/>
        </c:manualLayout>
      </c:layout>
      <c:overlay val="0"/>
      <c:spPr>
        <a:noFill/>
        <a:ln>
          <a:noFill/>
        </a:ln>
        <a:effectLst/>
      </c:spPr>
    </c:title>
    <c:autoTitleDeleted val="0"/>
    <c:plotArea>
      <c:layout>
        <c:manualLayout>
          <c:layoutTarget val="inner"/>
          <c:xMode val="edge"/>
          <c:yMode val="edge"/>
          <c:x val="0.268790711774972"/>
          <c:y val="0.206030584205143"/>
          <c:w val="0.424264013044155"/>
          <c:h val="0.638055894421648"/>
        </c:manualLayout>
      </c:layout>
      <c:pieChart>
        <c:varyColors val="1"/>
        <c:ser>
          <c:idx val="0"/>
          <c:order val="0"/>
          <c:tx>
            <c:strRef>
              <c:f>'Recipe production sheet'!$B$4</c:f>
              <c:strCache>
                <c:ptCount val="1"/>
                <c:pt idx="0">
                  <c:v>Amount grams</c:v>
                </c:pt>
              </c:strCache>
            </c:strRef>
          </c:tx>
          <c:explosion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8-52ED-4CFB-A4D9-6CC9EA566AD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7-52ED-4CFB-A4D9-6CC9EA566AD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6-52ED-4CFB-A4D9-6CC9EA566AD1}"/>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9-52ED-4CFB-A4D9-6CC9EA566AD1}"/>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5-52ED-4CFB-A4D9-6CC9EA566AD1}"/>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4-52ED-4CFB-A4D9-6CC9EA566AD1}"/>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52ED-4CFB-A4D9-6CC9EA566AD1}"/>
              </c:ext>
            </c:extLst>
          </c:dPt>
          <c:dLbls>
            <c:dLbl>
              <c:idx val="0"/>
              <c:layout>
                <c:manualLayout>
                  <c:x val="0.135165705638147"/>
                  <c:y val="-0.011047883720417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52ED-4CFB-A4D9-6CC9EA566AD1}"/>
                </c:ext>
              </c:extLst>
            </c:dLbl>
            <c:dLbl>
              <c:idx val="1"/>
              <c:layout>
                <c:manualLayout>
                  <c:x val="0.0927890770410455"/>
                  <c:y val="-0.066519166721807"/>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52ED-4CFB-A4D9-6CC9EA566AD1}"/>
                </c:ext>
              </c:extLst>
            </c:dLbl>
            <c:dLbl>
              <c:idx val="2"/>
              <c:layout>
                <c:manualLayout>
                  <c:x val="-0.152443951262849"/>
                  <c:y val="0.0232297249608506"/>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52ED-4CFB-A4D9-6CC9EA566AD1}"/>
                </c:ext>
              </c:extLst>
            </c:dLbl>
            <c:dLbl>
              <c:idx val="3"/>
              <c:layout>
                <c:manualLayout>
                  <c:x val="-0.0296834517306958"/>
                  <c:y val="-0.0050221663468537"/>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2ED-4CFB-A4D9-6CC9EA566AD1}"/>
                </c:ext>
              </c:extLst>
            </c:dLbl>
            <c:dLbl>
              <c:idx val="4"/>
              <c:layout>
                <c:manualLayout>
                  <c:x val="-0.057393332590183"/>
                  <c:y val="0.0103671783674099"/>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2ED-4CFB-A4D9-6CC9EA566AD1}"/>
                </c:ext>
              </c:extLst>
            </c:dLbl>
            <c:dLbl>
              <c:idx val="5"/>
              <c:layout>
                <c:manualLayout>
                  <c:x val="-0.041101619054375"/>
                  <c:y val="0.0135945323011094"/>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2ED-4CFB-A4D9-6CC9EA566AD1}"/>
                </c:ext>
              </c:extLst>
            </c:dLbl>
            <c:dLbl>
              <c:idx val="6"/>
              <c:layout>
                <c:manualLayout>
                  <c:x val="0.030901711610373"/>
                  <c:y val="-0.0352930148437328"/>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2ED-4CFB-A4D9-6CC9EA566AD1}"/>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'Recipe production sheet'!$A$5:$A$11</c:f>
              <c:strCache>
                <c:ptCount val="7"/>
                <c:pt idx="0">
                  <c:v>Barley</c:v>
                </c:pt>
                <c:pt idx="1">
                  <c:v>Fennel</c:v>
                </c:pt>
                <c:pt idx="2">
                  <c:v>Beetroot</c:v>
                </c:pt>
                <c:pt idx="3">
                  <c:v>Whole almonds</c:v>
                </c:pt>
                <c:pt idx="4">
                  <c:v>Mint</c:v>
                </c:pt>
                <c:pt idx="5">
                  <c:v>Rapeseed oil</c:v>
                </c:pt>
                <c:pt idx="6">
                  <c:v>Lemon juice </c:v>
                </c:pt>
              </c:strCache>
            </c:strRef>
          </c:cat>
          <c:val>
            <c:numRef>
              <c:f>'Recipe production sheet'!$B$5:$B$11</c:f>
              <c:numCache>
                <c:formatCode>General</c:formatCode>
                <c:ptCount val="7"/>
                <c:pt idx="0">
                  <c:v>33.0</c:v>
                </c:pt>
                <c:pt idx="1">
                  <c:v>38.0</c:v>
                </c:pt>
                <c:pt idx="2">
                  <c:v>22.0</c:v>
                </c:pt>
                <c:pt idx="3">
                  <c:v>22.0</c:v>
                </c:pt>
                <c:pt idx="4">
                  <c:v>14.0</c:v>
                </c:pt>
                <c:pt idx="5">
                  <c:v>22.0</c:v>
                </c:pt>
                <c:pt idx="6">
                  <c:v>6.0</c:v>
                </c:pt>
              </c:numCache>
            </c:numRef>
          </c:val>
          <c:extLst xmlns:c16r2="http://schemas.microsoft.com/office/drawing/2015/06/chart">
            <c:ext xmlns:c16="http://schemas.microsoft.com/office/drawing/2014/chart" uri="{C3380CC4-5D6E-409C-BE32-E72D297353CC}">
              <c16:uniqueId val="{00000000-52ED-4CFB-A4D9-6CC9EA566AD1}"/>
            </c:ext>
          </c:extLst>
        </c:ser>
        <c:dLbls>
          <c:dLblPos val="bestFit"/>
          <c:showLegendKey val="0"/>
          <c:showVal val="0"/>
          <c:showCatName val="0"/>
          <c:showSerName val="0"/>
          <c:showPercent val="1"/>
          <c:showBubbleSize val="0"/>
          <c:showLeaderLines val="0"/>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Ingredient</a:t>
            </a:r>
            <a:r>
              <a:rPr lang="en-US" baseline="0"/>
              <a:t> cost %</a:t>
            </a:r>
            <a:endParaRPr lang="en-US"/>
          </a:p>
        </c:rich>
      </c:tx>
      <c:layout>
        <c:manualLayout>
          <c:xMode val="edge"/>
          <c:yMode val="edge"/>
          <c:x val="0.274004359992191"/>
          <c:y val="0.894095830045784"/>
        </c:manualLayout>
      </c:layout>
      <c:overlay val="0"/>
      <c:spPr>
        <a:noFill/>
        <a:ln>
          <a:noFill/>
        </a:ln>
        <a:effectLst/>
      </c:spPr>
    </c:title>
    <c:autoTitleDeleted val="0"/>
    <c:plotArea>
      <c:layout>
        <c:manualLayout>
          <c:layoutTarget val="inner"/>
          <c:xMode val="edge"/>
          <c:yMode val="edge"/>
          <c:x val="0.300881759614759"/>
          <c:y val="0.261713336446441"/>
          <c:w val="0.389053925077547"/>
          <c:h val="0.637591759833633"/>
        </c:manualLayout>
      </c:layout>
      <c:pieChart>
        <c:varyColors val="1"/>
        <c:ser>
          <c:idx val="0"/>
          <c:order val="0"/>
          <c:tx>
            <c:strRef>
              <c:f>'Recipe Costs by %'!$E$4</c:f>
              <c:strCache>
                <c:ptCount val="1"/>
                <c:pt idx="0">
                  <c:v>Total cost</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A16F-4CE6-A6DD-F0F74FB85AD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A16F-4CE6-A6DD-F0F74FB85AD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A16F-4CE6-A6DD-F0F74FB85AD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A16F-4CE6-A6DD-F0F74FB85AD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A16F-4CE6-A6DD-F0F74FB85AD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A16F-4CE6-A6DD-F0F74FB85AD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A16F-4CE6-A6DD-F0F74FB85AD4}"/>
              </c:ext>
            </c:extLst>
          </c:dPt>
          <c:dLbls>
            <c:dLbl>
              <c:idx val="0"/>
              <c:layout>
                <c:manualLayout>
                  <c:x val="0.229568411386593"/>
                  <c:y val="-0.0773295976039805"/>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16F-4CE6-A6DD-F0F74FB85AD4}"/>
                </c:ext>
              </c:extLst>
            </c:dLbl>
            <c:dLbl>
              <c:idx val="1"/>
              <c:layout>
                <c:manualLayout>
                  <c:x val="0.0984904521232367"/>
                  <c:y val="-0.0170415814587594"/>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16F-4CE6-A6DD-F0F74FB85AD4}"/>
                </c:ext>
              </c:extLst>
            </c:dLbl>
            <c:dLbl>
              <c:idx val="2"/>
              <c:layout>
                <c:manualLayout>
                  <c:x val="0.120758407265208"/>
                  <c:y val="-0.0109326441556769"/>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A16F-4CE6-A6DD-F0F74FB85AD4}"/>
                </c:ext>
              </c:extLst>
            </c:dLbl>
            <c:dLbl>
              <c:idx val="3"/>
              <c:layout>
                <c:manualLayout>
                  <c:x val="0.144628099173554"/>
                  <c:y val="-0.0332418186990431"/>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A16F-4CE6-A6DD-F0F74FB85AD4}"/>
                </c:ext>
              </c:extLst>
            </c:dLbl>
            <c:dLbl>
              <c:idx val="4"/>
              <c:layout>
                <c:manualLayout>
                  <c:x val="-0.0895316804407713"/>
                  <c:y val="0.112474437627812"/>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16F-4CE6-A6DD-F0F74FB85AD4}"/>
                </c:ext>
              </c:extLst>
            </c:dLbl>
            <c:dLbl>
              <c:idx val="5"/>
              <c:layout>
                <c:manualLayout>
                  <c:x val="-0.0803489439853076"/>
                  <c:y val="-0.00969545217890715"/>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16F-4CE6-A6DD-F0F74FB85AD4}"/>
                </c:ext>
              </c:extLst>
            </c:dLbl>
            <c:dLbl>
              <c:idx val="6"/>
              <c:layout>
                <c:manualLayout>
                  <c:x val="-0.0642791551882461"/>
                  <c:y val="-0.074982958418541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A16F-4CE6-A6DD-F0F74FB85AD4}"/>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'Recipe Costs by %'!$A$5:$A$11</c:f>
              <c:strCache>
                <c:ptCount val="7"/>
                <c:pt idx="0">
                  <c:v>Barley</c:v>
                </c:pt>
                <c:pt idx="1">
                  <c:v>Fennel</c:v>
                </c:pt>
                <c:pt idx="2">
                  <c:v>Beetroot</c:v>
                </c:pt>
                <c:pt idx="3">
                  <c:v>Whole almonds</c:v>
                </c:pt>
                <c:pt idx="4">
                  <c:v>Mint</c:v>
                </c:pt>
                <c:pt idx="5">
                  <c:v>Rapeseed oil</c:v>
                </c:pt>
                <c:pt idx="6">
                  <c:v>Lemon juice </c:v>
                </c:pt>
              </c:strCache>
            </c:strRef>
          </c:cat>
          <c:val>
            <c:numRef>
              <c:f>'Recipe Costs by %'!$E$5:$E$11</c:f>
              <c:numCache>
                <c:formatCode>_-"€"* #,##0.00_-;\-"€"* #,##0.00_-;_-"€"* "-"??_-;_-@_-</c:formatCode>
                <c:ptCount val="7"/>
                <c:pt idx="0">
                  <c:v>0.044</c:v>
                </c:pt>
                <c:pt idx="1">
                  <c:v>0.0912</c:v>
                </c:pt>
                <c:pt idx="2">
                  <c:v>0.02816</c:v>
                </c:pt>
                <c:pt idx="3">
                  <c:v>0.1584</c:v>
                </c:pt>
                <c:pt idx="4">
                  <c:v>0.13958</c:v>
                </c:pt>
                <c:pt idx="5">
                  <c:v>0.0506</c:v>
                </c:pt>
                <c:pt idx="6">
                  <c:v>0.017424</c:v>
                </c:pt>
              </c:numCache>
            </c:numRef>
          </c:val>
          <c:extLst xmlns:c16r2="http://schemas.microsoft.com/office/drawing/2015/06/chart">
            <c:ext xmlns:c16="http://schemas.microsoft.com/office/drawing/2014/chart" uri="{C3380CC4-5D6E-409C-BE32-E72D297353CC}">
              <c16:uniqueId val="{0000000E-A16F-4CE6-A6DD-F0F74FB85AD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3"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Ingredient  %</a:t>
            </a:r>
          </a:p>
        </c:rich>
      </c:tx>
      <c:layout>
        <c:manualLayout>
          <c:xMode val="edge"/>
          <c:yMode val="edge"/>
          <c:x val="0.514999895013123"/>
          <c:y val="0.890985324947589"/>
        </c:manualLayout>
      </c:layout>
      <c:overlay val="0"/>
      <c:spPr>
        <a:noFill/>
        <a:ln>
          <a:noFill/>
        </a:ln>
        <a:effectLst/>
      </c:spPr>
    </c:title>
    <c:autoTitleDeleted val="0"/>
    <c:plotArea>
      <c:layout>
        <c:manualLayout>
          <c:layoutTarget val="inner"/>
          <c:xMode val="edge"/>
          <c:yMode val="edge"/>
          <c:x val="0.268790711774972"/>
          <c:y val="0.206030584205143"/>
          <c:w val="0.424264013044155"/>
          <c:h val="0.638055894421648"/>
        </c:manualLayout>
      </c:layout>
      <c:pieChart>
        <c:varyColors val="1"/>
        <c:ser>
          <c:idx val="0"/>
          <c:order val="0"/>
          <c:tx>
            <c:strRef>
              <c:f>'Recipe production sheet'!$B$4</c:f>
              <c:strCache>
                <c:ptCount val="1"/>
                <c:pt idx="0">
                  <c:v>Amount grams</c:v>
                </c:pt>
              </c:strCache>
            </c:strRef>
          </c:tx>
          <c:explosion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30EF-4E0B-BC03-307EEC18E6DD}"/>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30EF-4E0B-BC03-307EEC18E6DD}"/>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30EF-4E0B-BC03-307EEC18E6DD}"/>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30EF-4E0B-BC03-307EEC18E6DD}"/>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30EF-4E0B-BC03-307EEC18E6DD}"/>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30EF-4E0B-BC03-307EEC18E6DD}"/>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30EF-4E0B-BC03-307EEC18E6DD}"/>
              </c:ext>
            </c:extLst>
          </c:dPt>
          <c:dLbls>
            <c:dLbl>
              <c:idx val="0"/>
              <c:layout>
                <c:manualLayout>
                  <c:x val="0.135165705638147"/>
                  <c:y val="-0.0110478837204173"/>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EF-4E0B-BC03-307EEC18E6DD}"/>
                </c:ext>
              </c:extLst>
            </c:dLbl>
            <c:dLbl>
              <c:idx val="1"/>
              <c:layout>
                <c:manualLayout>
                  <c:x val="0.0927890770410455"/>
                  <c:y val="-0.066519166721807"/>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EF-4E0B-BC03-307EEC18E6DD}"/>
                </c:ext>
              </c:extLst>
            </c:dLbl>
            <c:dLbl>
              <c:idx val="2"/>
              <c:layout>
                <c:manualLayout>
                  <c:x val="-0.152443951262849"/>
                  <c:y val="0.0232297249608506"/>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EF-4E0B-BC03-307EEC18E6DD}"/>
                </c:ext>
              </c:extLst>
            </c:dLbl>
            <c:dLbl>
              <c:idx val="3"/>
              <c:layout>
                <c:manualLayout>
                  <c:x val="-0.0296834517306958"/>
                  <c:y val="-0.0050221663468537"/>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0EF-4E0B-BC03-307EEC18E6DD}"/>
                </c:ext>
              </c:extLst>
            </c:dLbl>
            <c:dLbl>
              <c:idx val="4"/>
              <c:layout>
                <c:manualLayout>
                  <c:x val="-0.057393332590183"/>
                  <c:y val="0.0103671783674099"/>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0EF-4E0B-BC03-307EEC18E6DD}"/>
                </c:ext>
              </c:extLst>
            </c:dLbl>
            <c:dLbl>
              <c:idx val="5"/>
              <c:layout>
                <c:manualLayout>
                  <c:x val="-0.041101619054375"/>
                  <c:y val="0.0135945323011094"/>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0EF-4E0B-BC03-307EEC18E6DD}"/>
                </c:ext>
              </c:extLst>
            </c:dLbl>
            <c:dLbl>
              <c:idx val="6"/>
              <c:layout>
                <c:manualLayout>
                  <c:x val="0.030901711610373"/>
                  <c:y val="-0.0352930148437328"/>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0EF-4E0B-BC03-307EEC18E6DD}"/>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'Recipe production sheet'!$A$5:$A$11</c:f>
              <c:strCache>
                <c:ptCount val="7"/>
                <c:pt idx="0">
                  <c:v>Barley</c:v>
                </c:pt>
                <c:pt idx="1">
                  <c:v>Fennel</c:v>
                </c:pt>
                <c:pt idx="2">
                  <c:v>Beetroot</c:v>
                </c:pt>
                <c:pt idx="3">
                  <c:v>Whole almonds</c:v>
                </c:pt>
                <c:pt idx="4">
                  <c:v>Mint</c:v>
                </c:pt>
                <c:pt idx="5">
                  <c:v>Rapeseed oil</c:v>
                </c:pt>
                <c:pt idx="6">
                  <c:v>Lemon juice </c:v>
                </c:pt>
              </c:strCache>
            </c:strRef>
          </c:cat>
          <c:val>
            <c:numRef>
              <c:f>'Recipe production sheet'!$B$5:$B$11</c:f>
              <c:numCache>
                <c:formatCode>General</c:formatCode>
                <c:ptCount val="7"/>
                <c:pt idx="0">
                  <c:v>33.0</c:v>
                </c:pt>
                <c:pt idx="1">
                  <c:v>38.0</c:v>
                </c:pt>
                <c:pt idx="2">
                  <c:v>22.0</c:v>
                </c:pt>
                <c:pt idx="3">
                  <c:v>22.0</c:v>
                </c:pt>
                <c:pt idx="4">
                  <c:v>14.0</c:v>
                </c:pt>
                <c:pt idx="5">
                  <c:v>22.0</c:v>
                </c:pt>
                <c:pt idx="6">
                  <c:v>6.0</c:v>
                </c:pt>
              </c:numCache>
            </c:numRef>
          </c:val>
          <c:extLst xmlns:c16r2="http://schemas.microsoft.com/office/drawing/2015/06/chart">
            <c:ext xmlns:c16="http://schemas.microsoft.com/office/drawing/2014/chart" uri="{C3380CC4-5D6E-409C-BE32-E72D297353CC}">
              <c16:uniqueId val="{0000000E-30EF-4E0B-BC03-307EEC18E6DD}"/>
            </c:ext>
          </c:extLst>
        </c:ser>
        <c:dLbls>
          <c:dLblPos val="bestFit"/>
          <c:showLegendKey val="0"/>
          <c:showVal val="0"/>
          <c:showCatName val="0"/>
          <c:showSerName val="0"/>
          <c:showPercent val="1"/>
          <c:showBubbleSize val="0"/>
          <c:showLeaderLines val="0"/>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114300</xdr:rowOff>
    </xdr:from>
    <xdr:to>
      <xdr:col>6</xdr:col>
      <xdr:colOff>0</xdr:colOff>
      <xdr:row>43</xdr:row>
      <xdr:rowOff>0</xdr:rowOff>
    </xdr:to>
    <xdr:graphicFrame macro="">
      <xdr:nvGraphicFramePr>
        <xdr:cNvPr id="2" name="Chart 1">
          <a:extLst>
            <a:ext uri="{FF2B5EF4-FFF2-40B4-BE49-F238E27FC236}">
              <a16:creationId xmlns="" xmlns:a16="http://schemas.microsoft.com/office/drawing/2014/main" id="{48F69AFF-A26F-45C8-9CA0-9FB1D4AF2C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601980</xdr:colOff>
      <xdr:row>2</xdr:row>
      <xdr:rowOff>220980</xdr:rowOff>
    </xdr:from>
    <xdr:to>
      <xdr:col>14</xdr:col>
      <xdr:colOff>7620</xdr:colOff>
      <xdr:row>15</xdr:row>
      <xdr:rowOff>53340</xdr:rowOff>
    </xdr:to>
    <xdr:sp macro="" textlink="">
      <xdr:nvSpPr>
        <xdr:cNvPr id="3" name="TextBox 2">
          <a:extLst>
            <a:ext uri="{FF2B5EF4-FFF2-40B4-BE49-F238E27FC236}">
              <a16:creationId xmlns="" xmlns:a16="http://schemas.microsoft.com/office/drawing/2014/main" id="{70BEBE56-A38B-453C-8BE1-3B1D6D40268E}"/>
            </a:ext>
          </a:extLst>
        </xdr:cNvPr>
        <xdr:cNvSpPr txBox="1"/>
      </xdr:nvSpPr>
      <xdr:spPr>
        <a:xfrm>
          <a:off x="6377940" y="678180"/>
          <a:ext cx="4282440" cy="2636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t>Notes:</a:t>
          </a:r>
        </a:p>
        <a:p>
          <a:r>
            <a:rPr lang="en-IE" sz="1100" b="1"/>
            <a:t>1. </a:t>
          </a:r>
          <a:r>
            <a:rPr lang="en-IE" sz="1100"/>
            <a:t>Labour cost is set at 20% of selling price.</a:t>
          </a:r>
          <a:r>
            <a:rPr lang="en-IE" sz="1100" baseline="0"/>
            <a:t> To change this simply click on cell E16  where the sum is ( =D20*0.2 ). For example if you wanted to change the percentage to 32% the sum will be (=D20*0.32 ) </a:t>
          </a:r>
        </a:p>
        <a:p>
          <a:r>
            <a:rPr lang="en-IE" sz="1100" b="1" baseline="0"/>
            <a:t>2. </a:t>
          </a:r>
          <a:r>
            <a:rPr lang="en-IE" sz="1100" baseline="0"/>
            <a:t>When the selling price in cell B20 is changed this will automatically change all the labour cost, selling price with no VAT, profit, food cost percentage and margin percentage figures. This will allow you to look at what the selling price should be to achieve required margins. </a:t>
          </a:r>
        </a:p>
        <a:p>
          <a:r>
            <a:rPr lang="en-IE" sz="1100" b="1" baseline="0"/>
            <a:t>3. </a:t>
          </a:r>
          <a:r>
            <a:rPr lang="en-IE" sz="1100" baseline="0"/>
            <a:t>To insert more ingredients, simply insert lines under the current ingredients and follow the calculation for the cost in Column E. To do this click on the above cost cell and drag your cursor down from the bottom right corner.</a:t>
          </a:r>
        </a:p>
        <a:p>
          <a:r>
            <a:rPr lang="en-IE" sz="1100" b="1" baseline="0"/>
            <a:t>4. </a:t>
          </a:r>
          <a:r>
            <a:rPr lang="en-IE" sz="1100" baseline="0"/>
            <a:t>To add the new ingredients to the pie chart, click on the pie chart which will highlight column A &amp; E, using your cursor drag down the highlighted area over the new ingredients and total cost.</a:t>
          </a:r>
          <a:endParaRPr lang="en-I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14</xdr:row>
      <xdr:rowOff>38100</xdr:rowOff>
    </xdr:from>
    <xdr:to>
      <xdr:col>4</xdr:col>
      <xdr:colOff>30480</xdr:colOff>
      <xdr:row>34</xdr:row>
      <xdr:rowOff>7620</xdr:rowOff>
    </xdr:to>
    <xdr:graphicFrame macro="">
      <xdr:nvGraphicFramePr>
        <xdr:cNvPr id="2" name="Chart 1">
          <a:extLst>
            <a:ext uri="{FF2B5EF4-FFF2-40B4-BE49-F238E27FC236}">
              <a16:creationId xmlns="" xmlns:a16="http://schemas.microsoft.com/office/drawing/2014/main" id="{ECF248D2-8C16-4B5A-89D1-75ACE012C1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22860</xdr:colOff>
      <xdr:row>1</xdr:row>
      <xdr:rowOff>0</xdr:rowOff>
    </xdr:from>
    <xdr:to>
      <xdr:col>10</xdr:col>
      <xdr:colOff>601980</xdr:colOff>
      <xdr:row>12</xdr:row>
      <xdr:rowOff>137160</xdr:rowOff>
    </xdr:to>
    <xdr:sp macro="" textlink="">
      <xdr:nvSpPr>
        <xdr:cNvPr id="3" name="TextBox 2">
          <a:extLst>
            <a:ext uri="{FF2B5EF4-FFF2-40B4-BE49-F238E27FC236}">
              <a16:creationId xmlns="" xmlns:a16="http://schemas.microsoft.com/office/drawing/2014/main" id="{9F3175A8-8E35-4A25-89CD-1EB5756247E3}"/>
            </a:ext>
          </a:extLst>
        </xdr:cNvPr>
        <xdr:cNvSpPr txBox="1"/>
      </xdr:nvSpPr>
      <xdr:spPr>
        <a:xfrm>
          <a:off x="5486400" y="228600"/>
          <a:ext cx="3627120" cy="2346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t>Notes:</a:t>
          </a:r>
        </a:p>
        <a:p>
          <a:r>
            <a:rPr lang="en-IE" sz="1100" b="1"/>
            <a:t>1.</a:t>
          </a:r>
          <a:r>
            <a:rPr lang="en-IE" sz="1100" b="1" baseline="0"/>
            <a:t> </a:t>
          </a:r>
          <a:r>
            <a:rPr lang="en-IE" sz="1100" b="0" baseline="0"/>
            <a:t>Recipes can be inputed as single units or batches. This table will allow you to upscale your recipe to the excat requirments. In the header simply cHange the portion to the amount required, In this example the recipe is for 1 portion and 27 is required. By changing this: the recipe will automatically caculate in column D. This will help will over or under producing.</a:t>
          </a:r>
        </a:p>
        <a:p>
          <a:r>
            <a:rPr lang="en-IE" sz="1100" b="1" baseline="0"/>
            <a:t>2</a:t>
          </a:r>
          <a:r>
            <a:rPr lang="en-IE" sz="1100" b="0" baseline="0"/>
            <a:t>. To add more ingredients follow step 4 in the pervious notes .</a:t>
          </a:r>
          <a:endParaRPr lang="en-IE"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7620</xdr:rowOff>
    </xdr:from>
    <xdr:to>
      <xdr:col>9</xdr:col>
      <xdr:colOff>7620</xdr:colOff>
      <xdr:row>26</xdr:row>
      <xdr:rowOff>0</xdr:rowOff>
    </xdr:to>
    <xdr:graphicFrame macro="">
      <xdr:nvGraphicFramePr>
        <xdr:cNvPr id="6" name="Chart 5">
          <a:extLst>
            <a:ext uri="{FF2B5EF4-FFF2-40B4-BE49-F238E27FC236}">
              <a16:creationId xmlns="" xmlns:a16="http://schemas.microsoft.com/office/drawing/2014/main" id="{5C1101D9-082E-4307-8197-41CFF69817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22860</xdr:colOff>
      <xdr:row>5</xdr:row>
      <xdr:rowOff>7620</xdr:rowOff>
    </xdr:from>
    <xdr:to>
      <xdr:col>19</xdr:col>
      <xdr:colOff>30480</xdr:colOff>
      <xdr:row>26</xdr:row>
      <xdr:rowOff>15240</xdr:rowOff>
    </xdr:to>
    <xdr:graphicFrame macro="">
      <xdr:nvGraphicFramePr>
        <xdr:cNvPr id="7" name="Chart 6">
          <a:extLst>
            <a:ext uri="{FF2B5EF4-FFF2-40B4-BE49-F238E27FC236}">
              <a16:creationId xmlns="" xmlns:a16="http://schemas.microsoft.com/office/drawing/2014/main" id="{CD523AE3-D8A9-4F65-BDDF-A2F3A311A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xdr:colOff>
      <xdr:row>1</xdr:row>
      <xdr:rowOff>137160</xdr:rowOff>
    </xdr:from>
    <xdr:to>
      <xdr:col>13</xdr:col>
      <xdr:colOff>601980</xdr:colOff>
      <xdr:row>3</xdr:row>
      <xdr:rowOff>175260</xdr:rowOff>
    </xdr:to>
    <xdr:sp macro="" textlink="">
      <xdr:nvSpPr>
        <xdr:cNvPr id="2" name="TextBox 1">
          <a:extLst>
            <a:ext uri="{FF2B5EF4-FFF2-40B4-BE49-F238E27FC236}">
              <a16:creationId xmlns="" xmlns:a16="http://schemas.microsoft.com/office/drawing/2014/main" id="{85F586CB-58E0-41C3-A0A7-B0AF6E704291}"/>
            </a:ext>
          </a:extLst>
        </xdr:cNvPr>
        <xdr:cNvSpPr txBox="1"/>
      </xdr:nvSpPr>
      <xdr:spPr>
        <a:xfrm>
          <a:off x="3665220" y="320040"/>
          <a:ext cx="4861560" cy="4038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400"/>
            <a:t>Pie charts of ingredient cost % and recipe ingredients by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Layout" workbookViewId="0">
      <selection activeCell="A3" sqref="A3"/>
    </sheetView>
  </sheetViews>
  <sheetFormatPr baseColWidth="10" defaultColWidth="8.83203125" defaultRowHeight="15" x14ac:dyDescent="0"/>
  <cols>
    <col min="1" max="1" width="15.5" style="26" customWidth="1"/>
    <col min="2" max="2" width="13.33203125" style="26" customWidth="1"/>
    <col min="3" max="3" width="13" style="26" customWidth="1"/>
    <col min="4" max="4" width="18.5" style="26" customWidth="1"/>
    <col min="5" max="5" width="11.5" style="26" customWidth="1"/>
    <col min="6" max="16384" width="8.83203125" style="26"/>
  </cols>
  <sheetData>
    <row r="1" spans="1:6">
      <c r="A1" s="22" t="s">
        <v>29</v>
      </c>
      <c r="B1" s="23"/>
      <c r="C1" s="23"/>
      <c r="D1" s="23"/>
      <c r="E1" s="24"/>
      <c r="F1" s="25"/>
    </row>
    <row r="2" spans="1:6">
      <c r="A2" s="27" t="s">
        <v>28</v>
      </c>
      <c r="B2" s="28"/>
      <c r="C2" s="28"/>
      <c r="D2" s="28"/>
      <c r="E2" s="28"/>
      <c r="F2" s="29"/>
    </row>
    <row r="3" spans="1:6">
      <c r="A3" s="27" t="s">
        <v>34</v>
      </c>
      <c r="B3" s="28"/>
      <c r="C3" s="28"/>
      <c r="D3" s="28"/>
      <c r="E3" s="28"/>
      <c r="F3" s="29"/>
    </row>
    <row r="4" spans="1:6" ht="45">
      <c r="A4" s="30" t="s">
        <v>1</v>
      </c>
      <c r="B4" s="31" t="s">
        <v>26</v>
      </c>
      <c r="C4" s="31" t="s">
        <v>27</v>
      </c>
      <c r="D4" s="30" t="s">
        <v>2</v>
      </c>
      <c r="E4" s="30" t="s">
        <v>30</v>
      </c>
      <c r="F4" s="30"/>
    </row>
    <row r="5" spans="1:6">
      <c r="A5" s="6" t="s">
        <v>14</v>
      </c>
      <c r="B5" s="6">
        <v>33</v>
      </c>
      <c r="C5" s="6">
        <v>3000</v>
      </c>
      <c r="D5" s="21">
        <v>4</v>
      </c>
      <c r="E5" s="21">
        <f t="shared" ref="E5:E11" si="0">SUM(D5/C5)*B5</f>
        <v>4.3999999999999997E-2</v>
      </c>
      <c r="F5" s="6"/>
    </row>
    <row r="6" spans="1:6">
      <c r="A6" s="6" t="s">
        <v>15</v>
      </c>
      <c r="B6" s="6">
        <v>38</v>
      </c>
      <c r="C6" s="6">
        <v>1000</v>
      </c>
      <c r="D6" s="21">
        <v>2.4</v>
      </c>
      <c r="E6" s="21">
        <f t="shared" si="0"/>
        <v>9.1199999999999989E-2</v>
      </c>
      <c r="F6" s="6"/>
    </row>
    <row r="7" spans="1:6">
      <c r="A7" s="6" t="s">
        <v>16</v>
      </c>
      <c r="B7" s="6">
        <v>22</v>
      </c>
      <c r="C7" s="6">
        <v>1000</v>
      </c>
      <c r="D7" s="21">
        <v>1.28</v>
      </c>
      <c r="E7" s="21">
        <f t="shared" si="0"/>
        <v>2.8160000000000001E-2</v>
      </c>
      <c r="F7" s="6"/>
    </row>
    <row r="8" spans="1:6">
      <c r="A8" s="6" t="s">
        <v>17</v>
      </c>
      <c r="B8" s="6">
        <v>22</v>
      </c>
      <c r="C8" s="6">
        <v>2500</v>
      </c>
      <c r="D8" s="21">
        <v>18</v>
      </c>
      <c r="E8" s="21">
        <f t="shared" si="0"/>
        <v>0.15839999999999999</v>
      </c>
      <c r="F8" s="6"/>
    </row>
    <row r="9" spans="1:6">
      <c r="A9" s="6" t="s">
        <v>18</v>
      </c>
      <c r="B9" s="6">
        <v>14</v>
      </c>
      <c r="C9" s="6">
        <v>1000</v>
      </c>
      <c r="D9" s="21">
        <v>9.9700000000000006</v>
      </c>
      <c r="E9" s="21">
        <f t="shared" si="0"/>
        <v>0.13958000000000001</v>
      </c>
      <c r="F9" s="6"/>
    </row>
    <row r="10" spans="1:6">
      <c r="A10" s="6" t="s">
        <v>19</v>
      </c>
      <c r="B10" s="6">
        <v>22</v>
      </c>
      <c r="C10" s="6">
        <v>5000</v>
      </c>
      <c r="D10" s="21">
        <v>11.5</v>
      </c>
      <c r="E10" s="21">
        <f t="shared" si="0"/>
        <v>5.0599999999999999E-2</v>
      </c>
      <c r="F10" s="6"/>
    </row>
    <row r="11" spans="1:6">
      <c r="A11" s="6" t="s">
        <v>20</v>
      </c>
      <c r="B11" s="6">
        <v>6</v>
      </c>
      <c r="C11" s="6">
        <v>5000</v>
      </c>
      <c r="D11" s="21">
        <v>14.52</v>
      </c>
      <c r="E11" s="21">
        <f t="shared" si="0"/>
        <v>1.7423999999999999E-2</v>
      </c>
      <c r="F11" s="6"/>
    </row>
    <row r="12" spans="1:6">
      <c r="A12" s="6"/>
      <c r="B12" s="6"/>
      <c r="C12" s="6"/>
      <c r="D12" s="6"/>
      <c r="E12" s="21"/>
      <c r="F12" s="6"/>
    </row>
    <row r="13" spans="1:6">
      <c r="A13" s="30" t="s">
        <v>12</v>
      </c>
      <c r="B13" s="6"/>
      <c r="C13" s="6"/>
      <c r="D13" s="6"/>
      <c r="E13" s="21">
        <f>SUM(E5:E12)</f>
        <v>0.52936399999999995</v>
      </c>
      <c r="F13" s="6"/>
    </row>
    <row r="14" spans="1:6">
      <c r="A14" s="6"/>
      <c r="B14" s="6"/>
      <c r="C14" s="6"/>
      <c r="D14" s="6"/>
      <c r="E14" s="21"/>
      <c r="F14" s="6"/>
    </row>
    <row r="15" spans="1:6">
      <c r="A15" s="30" t="s">
        <v>13</v>
      </c>
      <c r="B15" s="6">
        <v>1</v>
      </c>
      <c r="C15" s="6"/>
      <c r="D15" s="30" t="s">
        <v>31</v>
      </c>
      <c r="E15" s="21">
        <f>E13/B15</f>
        <v>0.52936399999999995</v>
      </c>
      <c r="F15" s="6"/>
    </row>
    <row r="16" spans="1:6">
      <c r="A16" s="6"/>
      <c r="B16" s="6"/>
      <c r="C16" s="6"/>
      <c r="D16" s="30" t="s">
        <v>25</v>
      </c>
      <c r="E16" s="21">
        <f>D20*0.2</f>
        <v>0.8722466960352423</v>
      </c>
      <c r="F16" s="19"/>
    </row>
    <row r="17" spans="1:15">
      <c r="A17" s="6"/>
      <c r="B17" s="6"/>
      <c r="C17" s="6"/>
      <c r="D17" s="30" t="s">
        <v>30</v>
      </c>
      <c r="E17" s="21">
        <f>E15+E16</f>
        <v>1.4016106960352421</v>
      </c>
      <c r="F17" s="19"/>
    </row>
    <row r="18" spans="1:15" ht="16" customHeight="1">
      <c r="A18" s="6"/>
      <c r="B18" s="6"/>
      <c r="C18" s="6"/>
      <c r="D18" s="6"/>
      <c r="E18" s="6"/>
      <c r="F18" s="6"/>
    </row>
    <row r="19" spans="1:15">
      <c r="A19" s="7"/>
      <c r="B19" s="30" t="s">
        <v>3</v>
      </c>
      <c r="C19" s="30" t="s">
        <v>32</v>
      </c>
      <c r="D19" s="31" t="s">
        <v>33</v>
      </c>
      <c r="E19" s="7"/>
      <c r="F19" s="7"/>
    </row>
    <row r="20" spans="1:15">
      <c r="A20" s="6"/>
      <c r="B20" s="16">
        <v>4.95</v>
      </c>
      <c r="C20" s="18">
        <v>0.13500000000000001</v>
      </c>
      <c r="D20" s="17">
        <f>B20/(1+C20)</f>
        <v>4.3612334801762112</v>
      </c>
      <c r="E20" s="15">
        <f>D20-E17</f>
        <v>2.959622784140969</v>
      </c>
      <c r="F20" s="30" t="s">
        <v>4</v>
      </c>
    </row>
    <row r="21" spans="1:15">
      <c r="A21" s="6"/>
      <c r="B21" s="6"/>
      <c r="C21" s="6"/>
      <c r="D21" s="32" t="s">
        <v>5</v>
      </c>
      <c r="E21" s="20">
        <f>SUM(E15/D20)</f>
        <v>0.12137942222222221</v>
      </c>
      <c r="F21" s="6"/>
    </row>
    <row r="22" spans="1:15">
      <c r="A22" s="6"/>
      <c r="B22" s="6"/>
      <c r="C22" s="6"/>
      <c r="D22" s="33" t="s">
        <v>6</v>
      </c>
      <c r="E22" s="20">
        <f>E20/D20</f>
        <v>0.67862057777777784</v>
      </c>
      <c r="F22" s="6"/>
    </row>
    <row r="31" spans="1:15">
      <c r="O31" s="26" t="s">
        <v>11</v>
      </c>
    </row>
  </sheetData>
  <phoneticPr fontId="10" type="noConversion"/>
  <pageMargins left="0.70000000000000007" right="0.70000000000000007" top="0.75000000000000011" bottom="0.75000000000000011" header="0.30000000000000004" footer="0.30000000000000004"/>
  <pageSetup paperSize="9" orientation="portrait" horizontalDpi="4294967293" verticalDpi="4294967293"/>
  <headerFooter>
    <oddHeader>&amp;C&amp;"-,Bold"Chef Business Toolkit: How to Achieve Efficiency</oddHead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H20" sqref="H20"/>
    </sheetView>
  </sheetViews>
  <sheetFormatPr baseColWidth="10" defaultColWidth="8.83203125" defaultRowHeight="14" x14ac:dyDescent="0"/>
  <cols>
    <col min="1" max="1" width="26.6640625" customWidth="1"/>
    <col min="2" max="2" width="14.33203125" customWidth="1"/>
    <col min="3" max="3" width="14.1640625" customWidth="1"/>
    <col min="4" max="4" width="15.6640625" customWidth="1"/>
  </cols>
  <sheetData>
    <row r="1" spans="1:4" ht="18">
      <c r="A1" s="1" t="s">
        <v>0</v>
      </c>
      <c r="B1" s="2"/>
      <c r="C1" s="8"/>
      <c r="D1" s="8"/>
    </row>
    <row r="2" spans="1:4" ht="18">
      <c r="A2" s="3" t="s">
        <v>23</v>
      </c>
      <c r="B2" s="4">
        <v>27</v>
      </c>
      <c r="C2" s="9" t="s">
        <v>21</v>
      </c>
      <c r="D2" s="9"/>
    </row>
    <row r="3" spans="1:4" ht="18">
      <c r="A3" s="3" t="s">
        <v>24</v>
      </c>
      <c r="B3" s="4"/>
      <c r="C3" s="9"/>
      <c r="D3" s="9"/>
    </row>
    <row r="4" spans="1:4">
      <c r="A4" s="10" t="s">
        <v>7</v>
      </c>
      <c r="B4" s="10" t="s">
        <v>8</v>
      </c>
      <c r="C4" s="11" t="s">
        <v>22</v>
      </c>
      <c r="D4" s="10" t="s">
        <v>9</v>
      </c>
    </row>
    <row r="5" spans="1:4" ht="15">
      <c r="A5" s="5" t="s">
        <v>14</v>
      </c>
      <c r="B5" s="6">
        <v>33</v>
      </c>
      <c r="C5" s="5">
        <f>B2</f>
        <v>27</v>
      </c>
      <c r="D5" s="5">
        <f>SUM(B5*C5)</f>
        <v>891</v>
      </c>
    </row>
    <row r="6" spans="1:4" ht="15">
      <c r="A6" s="5" t="s">
        <v>15</v>
      </c>
      <c r="B6" s="6">
        <v>38</v>
      </c>
      <c r="C6" s="5">
        <f>B2</f>
        <v>27</v>
      </c>
      <c r="D6" s="5">
        <f t="shared" ref="D6:D11" si="0">SUM(B6*C6)</f>
        <v>1026</v>
      </c>
    </row>
    <row r="7" spans="1:4" ht="15">
      <c r="A7" s="5" t="s">
        <v>16</v>
      </c>
      <c r="B7" s="6">
        <v>22</v>
      </c>
      <c r="C7" s="5">
        <f>B2</f>
        <v>27</v>
      </c>
      <c r="D7" s="5">
        <f t="shared" si="0"/>
        <v>594</v>
      </c>
    </row>
    <row r="8" spans="1:4" ht="15">
      <c r="A8" s="5" t="s">
        <v>17</v>
      </c>
      <c r="B8" s="6">
        <v>22</v>
      </c>
      <c r="C8" s="5">
        <f>B2</f>
        <v>27</v>
      </c>
      <c r="D8" s="5">
        <f t="shared" si="0"/>
        <v>594</v>
      </c>
    </row>
    <row r="9" spans="1:4" ht="15">
      <c r="A9" s="5" t="s">
        <v>18</v>
      </c>
      <c r="B9" s="6">
        <v>14</v>
      </c>
      <c r="C9" s="5">
        <f>B2</f>
        <v>27</v>
      </c>
      <c r="D9" s="5">
        <f t="shared" si="0"/>
        <v>378</v>
      </c>
    </row>
    <row r="10" spans="1:4" ht="15">
      <c r="A10" s="5" t="s">
        <v>19</v>
      </c>
      <c r="B10" s="6">
        <v>22</v>
      </c>
      <c r="C10" s="5">
        <f>B2</f>
        <v>27</v>
      </c>
      <c r="D10" s="5">
        <f t="shared" si="0"/>
        <v>594</v>
      </c>
    </row>
    <row r="11" spans="1:4" ht="15">
      <c r="A11" s="5" t="s">
        <v>20</v>
      </c>
      <c r="B11" s="6">
        <v>6</v>
      </c>
      <c r="C11" s="5">
        <f>B2</f>
        <v>27</v>
      </c>
      <c r="D11" s="5">
        <f t="shared" si="0"/>
        <v>162</v>
      </c>
    </row>
    <row r="12" spans="1:4">
      <c r="A12" s="5"/>
      <c r="B12" s="5"/>
      <c r="C12" s="5"/>
      <c r="D12" s="5"/>
    </row>
    <row r="13" spans="1:4">
      <c r="A13" s="5" t="s">
        <v>10</v>
      </c>
      <c r="B13" s="5"/>
      <c r="C13" s="5"/>
      <c r="D13" s="5">
        <f>SUM(D5:D12)</f>
        <v>4239</v>
      </c>
    </row>
    <row r="14" spans="1:4">
      <c r="A14" s="12"/>
      <c r="B14" s="13"/>
      <c r="C14" s="13"/>
      <c r="D14" s="14"/>
    </row>
  </sheetData>
  <pageMargins left="0.7" right="0.7" top="0.75" bottom="0.75" header="0.3" footer="0.3"/>
  <pageSetup paperSize="9" orientation="portrait" horizontalDpi="4294967293"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4" sqref="P4"/>
    </sheetView>
  </sheetViews>
  <sheetFormatPr baseColWidth="10" defaultColWidth="8.83203125" defaultRowHeight="14" x14ac:dyDescent="0"/>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Recipe Costs by %</vt:lpstr>
      <vt:lpstr>Recipe production sheet</vt:lpstr>
      <vt:lpstr>Pie Charts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2020-03-05T15:10:19Z</dcterms:modified>
</cp:coreProperties>
</file>